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A7C06518-2740-452C-AC95-DB55CB8BA43F}" xr6:coauthVersionLast="47" xr6:coauthVersionMax="47" xr10:uidLastSave="{00000000-0000-0000-0000-000000000000}"/>
  <bookViews>
    <workbookView xWindow="-108" yWindow="-108" windowWidth="23256" windowHeight="14016" xr2:uid="{505B2A29-12DE-4E7F-A0F7-8309F9E15B09}"/>
  </bookViews>
  <sheets>
    <sheet name="BE" sheetId="1" r:id="rId1"/>
    <sheet name="BN" sheetId="2" r:id="rId2"/>
    <sheet name="BS" sheetId="3" r:id="rId3"/>
    <sheet name="BW" sheetId="4" r:id="rId4"/>
    <sheet name="EA" sheetId="5" r:id="rId5"/>
    <sheet name="EL" sheetId="6" r:id="rId6"/>
    <sheet name="FST" sheetId="7" r:id="rId7"/>
    <sheet name="FY" sheetId="8" r:id="rId8"/>
    <sheet name="LV" sheetId="9" r:id="rId9"/>
    <sheet name="MU" sheetId="10" r:id="rId10"/>
    <sheet name="NYA" sheetId="17" r:id="rId11"/>
    <sheet name="NA" sheetId="11" r:id="rId12"/>
    <sheet name="ND" sheetId="12" r:id="rId13"/>
    <sheet name="SA" sheetId="13" r:id="rId14"/>
    <sheet name="SD" sheetId="18" r:id="rId15"/>
    <sheet name="ST" sheetId="14" r:id="rId16"/>
    <sheet name="UB" sheetId="15" r:id="rId17"/>
    <sheet name="WT" sheetId="16" r:id="rId18"/>
  </sheets>
  <definedNames>
    <definedName name="_xlnm.Print_Area" localSheetId="0">BE!$A$1:$G$24</definedName>
    <definedName name="_xlnm.Print_Area" localSheetId="1">BN!$A$1:$G$24</definedName>
    <definedName name="_xlnm.Print_Area" localSheetId="2">BS!$A$1:$G$23</definedName>
    <definedName name="_xlnm.Print_Area" localSheetId="3">BW!$A$1:$G$27</definedName>
    <definedName name="_xlnm.Print_Area" localSheetId="4">EA!$A$1:$G$24</definedName>
    <definedName name="_xlnm.Print_Area" localSheetId="5">EL!$A$1:$G$26</definedName>
    <definedName name="_xlnm.Print_Area" localSheetId="6">FST!$A$1:$G$23</definedName>
    <definedName name="_xlnm.Print_Area" localSheetId="7">FY!$A$1:$G$25</definedName>
    <definedName name="_xlnm.Print_Area" localSheetId="8">LV!$A$1:$G$23</definedName>
    <definedName name="_xlnm.Print_Area" localSheetId="9">MU!$A$1:$G$25</definedName>
    <definedName name="_xlnm.Print_Area" localSheetId="11">NA!$A$1:$G$25</definedName>
    <definedName name="_xlnm.Print_Area" localSheetId="12">ND!$A$1:$G$23</definedName>
    <definedName name="_xlnm.Print_Area" localSheetId="10">NYA!$A$1:$G$25</definedName>
    <definedName name="_xlnm.Print_Area" localSheetId="13">SA!$A$1:$G$25</definedName>
    <definedName name="_xlnm.Print_Area" localSheetId="14">SD!$A$1:$H$26</definedName>
    <definedName name="_xlnm.Print_Area" localSheetId="15">ST!$A$1:$G$27</definedName>
    <definedName name="_xlnm.Print_Area" localSheetId="16">UB!$A:$H</definedName>
    <definedName name="_xlnm.Print_Area" localSheetId="17">WT!$A$1:$G$25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6" l="1"/>
  <c r="C11" i="16"/>
  <c r="C13" i="15"/>
  <c r="C11" i="15"/>
  <c r="C13" i="14"/>
  <c r="C11" i="14"/>
  <c r="C13" i="18"/>
  <c r="C11" i="18"/>
  <c r="C13" i="13"/>
  <c r="C11" i="13"/>
  <c r="C13" i="12"/>
  <c r="C11" i="12"/>
  <c r="C13" i="11"/>
  <c r="C11" i="11"/>
  <c r="C13" i="17"/>
  <c r="C11" i="17"/>
  <c r="C13" i="10"/>
  <c r="C11" i="10"/>
  <c r="C13" i="9"/>
  <c r="C11" i="9"/>
  <c r="C13" i="8"/>
  <c r="C11" i="8"/>
  <c r="C13" i="7"/>
  <c r="C11" i="7"/>
  <c r="C13" i="6"/>
  <c r="C11" i="6"/>
  <c r="C13" i="5"/>
  <c r="C11" i="5"/>
  <c r="C13" i="4"/>
  <c r="C11" i="4"/>
  <c r="C13" i="3"/>
  <c r="C11" i="3"/>
  <c r="C11" i="2"/>
  <c r="C13" i="2"/>
  <c r="C11" i="1"/>
  <c r="H25" i="18" l="1"/>
  <c r="H24" i="18"/>
  <c r="H23" i="18"/>
  <c r="H22" i="18"/>
  <c r="H21" i="18"/>
  <c r="H20" i="18"/>
  <c r="H19" i="18"/>
  <c r="H17" i="18"/>
  <c r="H24" i="17" l="1"/>
  <c r="H23" i="17"/>
  <c r="H22" i="17"/>
  <c r="H21" i="17"/>
  <c r="H20" i="17"/>
  <c r="H19" i="17"/>
  <c r="H17" i="17"/>
  <c r="H24" i="16" l="1"/>
  <c r="H23" i="16"/>
  <c r="H22" i="16"/>
  <c r="H21" i="16"/>
  <c r="H20" i="16"/>
  <c r="H19" i="16"/>
  <c r="H18" i="16"/>
  <c r="H21" i="15" l="1"/>
  <c r="H20" i="15"/>
  <c r="H19" i="15"/>
  <c r="H17" i="15"/>
  <c r="H26" i="14" l="1"/>
  <c r="H24" i="14"/>
  <c r="H23" i="14"/>
  <c r="H22" i="14"/>
  <c r="H21" i="14"/>
  <c r="H20" i="14"/>
  <c r="H19" i="14"/>
  <c r="H18" i="14"/>
  <c r="H17" i="14"/>
  <c r="H24" i="13" l="1"/>
  <c r="H22" i="13"/>
  <c r="H21" i="13"/>
  <c r="H20" i="13"/>
  <c r="H19" i="13"/>
  <c r="H18" i="13"/>
  <c r="H17" i="13"/>
  <c r="H22" i="12" l="1"/>
  <c r="H21" i="12"/>
  <c r="H20" i="12"/>
  <c r="H18" i="12"/>
  <c r="H17" i="12"/>
  <c r="H24" i="11" l="1"/>
  <c r="H23" i="11"/>
  <c r="H22" i="11"/>
  <c r="H21" i="11"/>
  <c r="H20" i="11"/>
  <c r="H19" i="11"/>
  <c r="H18" i="11"/>
  <c r="H24" i="10" l="1"/>
  <c r="H22" i="10"/>
  <c r="H21" i="10"/>
  <c r="H20" i="10"/>
  <c r="H19" i="10"/>
  <c r="H18" i="10"/>
  <c r="H17" i="10"/>
  <c r="H22" i="9" l="1"/>
  <c r="H21" i="9"/>
  <c r="H19" i="9"/>
  <c r="H18" i="9"/>
  <c r="H17" i="9"/>
  <c r="H24" i="8" l="1"/>
  <c r="H23" i="8"/>
  <c r="H22" i="8"/>
  <c r="H21" i="8"/>
  <c r="H20" i="8"/>
  <c r="H18" i="8"/>
  <c r="H17" i="8"/>
  <c r="H22" i="7"/>
  <c r="H21" i="7"/>
  <c r="H19" i="7"/>
  <c r="H18" i="7"/>
  <c r="H17" i="7"/>
  <c r="H25" i="6"/>
  <c r="H24" i="6"/>
  <c r="H23" i="6"/>
  <c r="H22" i="6"/>
  <c r="H21" i="6"/>
  <c r="H20" i="6"/>
  <c r="H19" i="6"/>
  <c r="H17" i="6"/>
  <c r="H22" i="5" l="1"/>
  <c r="H21" i="5"/>
  <c r="H20" i="5"/>
  <c r="H19" i="5"/>
  <c r="H18" i="5"/>
  <c r="H17" i="5"/>
  <c r="H26" i="4" l="1"/>
  <c r="H25" i="4"/>
  <c r="H24" i="4"/>
  <c r="H23" i="4"/>
  <c r="H21" i="4"/>
  <c r="H20" i="4"/>
  <c r="H19" i="4"/>
  <c r="H18" i="4"/>
  <c r="H17" i="4"/>
  <c r="H22" i="3" l="1"/>
  <c r="H21" i="3"/>
  <c r="H20" i="3"/>
  <c r="H18" i="3"/>
  <c r="H17" i="3"/>
  <c r="H23" i="2" l="1"/>
  <c r="H22" i="2"/>
  <c r="H21" i="2"/>
  <c r="H19" i="2"/>
  <c r="H18" i="2"/>
  <c r="H17" i="2"/>
  <c r="H23" i="1" l="1"/>
  <c r="H22" i="1"/>
  <c r="H21" i="1"/>
  <c r="H19" i="1"/>
  <c r="H18" i="1"/>
  <c r="H17" i="1"/>
  <c r="C13" i="1"/>
</calcChain>
</file>

<file path=xl/sharedStrings.xml><?xml version="1.0" encoding="utf-8"?>
<sst xmlns="http://schemas.openxmlformats.org/spreadsheetml/2006/main" count="542" uniqueCount="204">
  <si>
    <t>Declaration of Result</t>
  </si>
  <si>
    <t>UK Parliamentary Election 4 July 2024</t>
  </si>
  <si>
    <t xml:space="preserve">Constituency: </t>
  </si>
  <si>
    <t>Belfast East</t>
  </si>
  <si>
    <t>Candidate Elected:</t>
  </si>
  <si>
    <t>Gavin Robinson</t>
  </si>
  <si>
    <t>Eligible electorate</t>
  </si>
  <si>
    <t>Votes polled</t>
  </si>
  <si>
    <t>Valid votes</t>
  </si>
  <si>
    <t>Rejected votes</t>
  </si>
  <si>
    <t>% turnout</t>
  </si>
  <si>
    <t>Candidate</t>
  </si>
  <si>
    <t>Description</t>
  </si>
  <si>
    <t>DE FAOITE, SÉAMAS</t>
  </si>
  <si>
    <t>SDLP (Social Democratic &amp; Labour Party)</t>
  </si>
  <si>
    <t>LONG, NAOMI</t>
  </si>
  <si>
    <t xml:space="preserve">Alliance Party </t>
  </si>
  <si>
    <t>NORTH, RYAN</t>
  </si>
  <si>
    <t>Independent</t>
  </si>
  <si>
    <t>ROBINSON, GAVIN</t>
  </si>
  <si>
    <t>Democratic Unionist Party - D.U.P.</t>
  </si>
  <si>
    <t>ROSS, JOHN</t>
  </si>
  <si>
    <t>TUV - No Sea Border</t>
  </si>
  <si>
    <t>SMYTH, BRIAN</t>
  </si>
  <si>
    <t>Green Party Northern Ireland</t>
  </si>
  <si>
    <t>WARREN, RYAN</t>
  </si>
  <si>
    <t>Ulster Unionist Party</t>
  </si>
  <si>
    <t>Belfast North</t>
  </si>
  <si>
    <t>John Finucane</t>
  </si>
  <si>
    <t>BRETT, PHILLIP</t>
  </si>
  <si>
    <t>CLARKE, DAVID</t>
  </si>
  <si>
    <t>FERGUSON, FIONA</t>
  </si>
  <si>
    <t>People Before Profit</t>
  </si>
  <si>
    <t>FINUCANE, JOHN</t>
  </si>
  <si>
    <t>Sinn Féin</t>
  </si>
  <si>
    <t>MCALLISTER, NUALA</t>
  </si>
  <si>
    <t>Alliance Party</t>
  </si>
  <si>
    <t>O'HARA, MAL</t>
  </si>
  <si>
    <t>WHYTE, CARL</t>
  </si>
  <si>
    <t xml:space="preserve">Belfast South and Mid Down </t>
  </si>
  <si>
    <t>BOUCHER, DAN</t>
  </si>
  <si>
    <t>GROOGAN, ÁINE</t>
  </si>
  <si>
    <t>HANNA, CLAIRE</t>
  </si>
  <si>
    <t>HENDERSON, MICHAEL</t>
  </si>
  <si>
    <t>KELLY, TRACY</t>
  </si>
  <si>
    <t>NICHOLL, KATE</t>
  </si>
  <si>
    <t>Claire Hanna</t>
  </si>
  <si>
    <t>Belfast West</t>
  </si>
  <si>
    <t>MASKEY, PAUL</t>
  </si>
  <si>
    <t>CARROLL, GERRY</t>
  </si>
  <si>
    <t>DOHERTY, PAUL</t>
  </si>
  <si>
    <t>HERDMAN, GERARD</t>
  </si>
  <si>
    <t>Aontú for Life, Unity, Economic Justice</t>
  </si>
  <si>
    <t>JONES, ASH</t>
  </si>
  <si>
    <t>MALLON, TONY</t>
  </si>
  <si>
    <t>MCCLURE, ANN</t>
  </si>
  <si>
    <t>MCCOUBREY, FRANK</t>
  </si>
  <si>
    <t>MILLAR, EÓIN</t>
  </si>
  <si>
    <t>SHARKEY, BEN</t>
  </si>
  <si>
    <t>Paul Maskey</t>
  </si>
  <si>
    <t>East Antrim</t>
  </si>
  <si>
    <t>BAILEY, MARK FRANCIS</t>
  </si>
  <si>
    <t>DONNELLY, DANNY</t>
  </si>
  <si>
    <t>Alliance</t>
  </si>
  <si>
    <t>MCKILLOP, MARGARET ANNE</t>
  </si>
  <si>
    <t>MCMULLAN, OLIVER</t>
  </si>
  <si>
    <t>STEWART, JOHN</t>
  </si>
  <si>
    <t xml:space="preserve">Ulster Unionist Party </t>
  </si>
  <si>
    <t>WARWICK, MATTHEW</t>
  </si>
  <si>
    <t>WILSON, SAMMY</t>
  </si>
  <si>
    <t>Sammy Wilson</t>
  </si>
  <si>
    <t>East Londonderry</t>
  </si>
  <si>
    <t>Gregory Campbell</t>
  </si>
  <si>
    <t>BROLLY, GEMMA</t>
  </si>
  <si>
    <t>CAMPBELL, GREGORY</t>
  </si>
  <si>
    <t>HUNTER, CARA</t>
  </si>
  <si>
    <t>KYLE, ALLISTER</t>
  </si>
  <si>
    <t>MCCAHON, JEN</t>
  </si>
  <si>
    <t>MCGURK, KATHLEEN</t>
  </si>
  <si>
    <t>MILLER, GLEN ALEXANDER</t>
  </si>
  <si>
    <t>SCULL, CLAIRE LOUISE</t>
  </si>
  <si>
    <t>Conservative and Unionist Party</t>
  </si>
  <si>
    <t>STEWART, RICHARD JOHN</t>
  </si>
  <si>
    <t>Fermanagh and South Tyrone</t>
  </si>
  <si>
    <t>CULLEN, PAT</t>
  </si>
  <si>
    <t>ARMSTRONG, DIANA MAUREEN</t>
  </si>
  <si>
    <t>BLAKE, PAUL PATRICK</t>
  </si>
  <si>
    <t>CULLEN, GERRY</t>
  </si>
  <si>
    <t>Cross-Community Labour Alternative</t>
  </si>
  <si>
    <t>DUFFY, CARL</t>
  </si>
  <si>
    <t>ROOFE, EDDIE</t>
  </si>
  <si>
    <t>Pat Cullen</t>
  </si>
  <si>
    <t>Foyle</t>
  </si>
  <si>
    <t>BOYLE, JOHN</t>
  </si>
  <si>
    <t>DUFFY, SANDRA</t>
  </si>
  <si>
    <t>FERGUSON, RACHAEL LOUISE</t>
  </si>
  <si>
    <t>HARKIN, SHAUN</t>
  </si>
  <si>
    <t>MCCLOSKEY, ANNE</t>
  </si>
  <si>
    <t>MIDDLETON, GARY</t>
  </si>
  <si>
    <t>MONTGOMERY, JANICE MELISSA</t>
  </si>
  <si>
    <t>EASTWOOD, COLUM</t>
  </si>
  <si>
    <t>Colum Eastwood</t>
  </si>
  <si>
    <t>Lagan Valley</t>
  </si>
  <si>
    <t>BUCKLEY, JONATHAN</t>
  </si>
  <si>
    <t>Democratic Unionist 
Party - D.U.P.</t>
  </si>
  <si>
    <t>BUTLER, ROBBIE</t>
  </si>
  <si>
    <t>DENVIR, PATRICIA</t>
  </si>
  <si>
    <t>Green Party Northern 
Ireland</t>
  </si>
  <si>
    <t>EASTWOOD, SORCHA-LUCY</t>
  </si>
  <si>
    <t>LEE, SIMON</t>
  </si>
  <si>
    <t>SDLP (Social 
Democratic &amp; Labour 
Party)</t>
  </si>
  <si>
    <t>SMYTH, LORNA</t>
  </si>
  <si>
    <t>Sorcha-Lucy Eastwood</t>
  </si>
  <si>
    <t>Mid Ulster</t>
  </si>
  <si>
    <t>MALLAGHAN, CATHAL SEAN</t>
  </si>
  <si>
    <t>BASRA, JAY</t>
  </si>
  <si>
    <t>BUCHANAN, KEITH ALEXANDER</t>
  </si>
  <si>
    <t>FARRELL, PADRAIC</t>
  </si>
  <si>
    <t>HALLIDAY, ALIXANDRA</t>
  </si>
  <si>
    <t>JOHNSTON, DENISE</t>
  </si>
  <si>
    <t xml:space="preserve">KELLY, JOHN </t>
  </si>
  <si>
    <t>MOORE, GLENN KEITH</t>
  </si>
  <si>
    <t>Cathal Sean Mallaghan</t>
  </si>
  <si>
    <t>North Antrim</t>
  </si>
  <si>
    <t>Jim Allister</t>
  </si>
  <si>
    <t xml:space="preserve">ALLISTER, JIM </t>
  </si>
  <si>
    <t>MAHER, HELEN</t>
  </si>
  <si>
    <t>MCGUIGAN, PHILIP</t>
  </si>
  <si>
    <t>MHIC NIOCAILL, RÁICHÉAL</t>
  </si>
  <si>
    <t>MINFORD, JACKSON</t>
  </si>
  <si>
    <t xml:space="preserve">MORROW, TRISTAN </t>
  </si>
  <si>
    <t>MULHOLLAND, SIAN</t>
  </si>
  <si>
    <t>PAISLEY, IAN RICHARD KYLE</t>
  </si>
  <si>
    <t>North Down</t>
  </si>
  <si>
    <t>EASTON, ALEX</t>
  </si>
  <si>
    <t>CARTER, CHRIS</t>
  </si>
  <si>
    <t>COLLINS, TIM</t>
  </si>
  <si>
    <t>FARRY, STEPHEN ANTHONY</t>
  </si>
  <si>
    <t>MCKEE, BARRY</t>
  </si>
  <si>
    <t>VAUGHAN, DEIRDRE</t>
  </si>
  <si>
    <t>Alex Easton</t>
  </si>
  <si>
    <t>South Antrim</t>
  </si>
  <si>
    <t>Robin Swann</t>
  </si>
  <si>
    <t xml:space="preserve">BLAIR, JOHN </t>
  </si>
  <si>
    <t>GIRVAN, PAUL</t>
  </si>
  <si>
    <t xml:space="preserve">KEARNEY, DECLAN </t>
  </si>
  <si>
    <t xml:space="preserve">LUCAS, MEL </t>
  </si>
  <si>
    <t>LYNCH, ROISIN</t>
  </si>
  <si>
    <t xml:space="preserve">MCERLEAN, SIOBHAN </t>
  </si>
  <si>
    <t xml:space="preserve">SWANN, ROBIN </t>
  </si>
  <si>
    <t>VERONICA, LESLEY</t>
  </si>
  <si>
    <t>Strangford</t>
  </si>
  <si>
    <t>BRAIDNER, ALEXANDRA</t>
  </si>
  <si>
    <t>BURNS, GARETH</t>
  </si>
  <si>
    <t xml:space="preserve">FALLS, GARRETH </t>
  </si>
  <si>
    <t xml:space="preserve">GUY, MICHELLE </t>
  </si>
  <si>
    <t>HETHERINGTON, BARRY</t>
  </si>
  <si>
    <t xml:space="preserve">MCDOWELL, RON </t>
  </si>
  <si>
    <t>POLLAND, WILL</t>
  </si>
  <si>
    <t>SANDS, NOEL</t>
  </si>
  <si>
    <t xml:space="preserve">SHANNON, JIM </t>
  </si>
  <si>
    <t>SMART, RICHARD</t>
  </si>
  <si>
    <t>Jim Shannon</t>
  </si>
  <si>
    <t>Upper Bann</t>
  </si>
  <si>
    <t>EVANS, KATE</t>
  </si>
  <si>
    <t>LOCKHART, CARLA</t>
  </si>
  <si>
    <t>NELSON, CATHERINE</t>
  </si>
  <si>
    <t>QUINN, MALACHY</t>
  </si>
  <si>
    <t>TENNYSON, EÓIN</t>
  </si>
  <si>
    <t>Carla Lockhart</t>
  </si>
  <si>
    <t>West Tyrone</t>
  </si>
  <si>
    <t>BEGLEY, ÓRFHLAITH</t>
  </si>
  <si>
    <t>BELL, MATTHEW</t>
  </si>
  <si>
    <t>BUCHANAN, TOM</t>
  </si>
  <si>
    <t>DONNELLY, STEPHEN</t>
  </si>
  <si>
    <t>HOUSTON, LEZA MARIE</t>
  </si>
  <si>
    <t>LYNCH, STEPHEN GERARD</t>
  </si>
  <si>
    <t>MCCROSSAN, DANIEL</t>
  </si>
  <si>
    <t>PATTERSON, STEVAN</t>
  </si>
  <si>
    <t>Órfhlaith Begley</t>
  </si>
  <si>
    <t>Newry and Armagh</t>
  </si>
  <si>
    <t>BYRNE, PETE</t>
  </si>
  <si>
    <t>HUGHES, DÁIRE</t>
  </si>
  <si>
    <t>NICHOLSON, SAM</t>
  </si>
  <si>
    <t>RATCLIFFE, KEITH</t>
  </si>
  <si>
    <t>RAYNER, SAMANTHA</t>
  </si>
  <si>
    <t>REICHENBERG, LIAM</t>
  </si>
  <si>
    <t>WILSON, GARETH</t>
  </si>
  <si>
    <t>YOUNG, HELENA MARY</t>
  </si>
  <si>
    <t>Dáire Hughes</t>
  </si>
  <si>
    <t>South Down</t>
  </si>
  <si>
    <t>FORSYTHE, DIANE</t>
  </si>
  <si>
    <t>HAZZARD, CHRIS</t>
  </si>
  <si>
    <t>MCGLONE, ROSEMARY</t>
  </si>
  <si>
    <t>Aontú for Life, Unity,  Economic Justice</t>
  </si>
  <si>
    <t>MCGRATH, COLIN PAUL</t>
  </si>
  <si>
    <t>MCMURRAY, ANDREW</t>
  </si>
  <si>
    <t>O'LOAN, MICHAEL</t>
  </si>
  <si>
    <t>WALSH, DECLAN PAUL</t>
  </si>
  <si>
    <t xml:space="preserve">WELLS, JIM </t>
  </si>
  <si>
    <t>WESTROPP, HANNAH</t>
  </si>
  <si>
    <t>Chris Hazzard</t>
  </si>
  <si>
    <t>Votes polled*</t>
  </si>
  <si>
    <t>*Total votes polled at the end of the verification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</si>
</sst>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24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Arial"/>
      <family val="2"/>
    </font>
    <font>
      <sz val="20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FF0000"/>
      <name val="Arial"/>
      <family val="2"/>
    </font>
    <font>
      <sz val="14"/>
      <color rgb="FF002060"/>
      <name val="Arial"/>
      <family val="2"/>
    </font>
    <font>
      <sz val="12"/>
      <color theme="3" tint="9.9978637043366805E-2"/>
      <name val="Arial"/>
      <family val="2"/>
    </font>
    <font>
      <b/>
      <sz val="12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99CC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99CC"/>
      </left>
      <right style="medium">
        <color rgb="FF0099CC"/>
      </right>
      <top style="medium">
        <color rgb="FF0099CC"/>
      </top>
      <bottom style="medium">
        <color rgb="FF0099CC"/>
      </bottom>
      <diagonal/>
    </border>
    <border>
      <left style="medium">
        <color rgb="FF0099CC"/>
      </left>
      <right/>
      <top style="medium">
        <color rgb="FF0099CC"/>
      </top>
      <bottom style="medium">
        <color rgb="FF0099CC"/>
      </bottom>
      <diagonal/>
    </border>
    <border>
      <left/>
      <right/>
      <top style="medium">
        <color rgb="FF0099CC"/>
      </top>
      <bottom style="medium">
        <color rgb="FF0099CC"/>
      </bottom>
      <diagonal/>
    </border>
    <border>
      <left/>
      <right style="medium">
        <color rgb="FF0099CC"/>
      </right>
      <top style="medium">
        <color rgb="FF0099CC"/>
      </top>
      <bottom style="medium">
        <color rgb="FF0099CC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0" fillId="0" borderId="0" xfId="0" applyAlignment="1">
      <alignment vertical="center"/>
    </xf>
    <xf numFmtId="0" fontId="13" fillId="0" borderId="5" xfId="0" applyFont="1" applyBorder="1" applyAlignment="1">
      <alignment horizontal="center" vertical="center"/>
    </xf>
    <xf numFmtId="165" fontId="6" fillId="0" borderId="5" xfId="1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5" fontId="6" fillId="0" borderId="5" xfId="1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3" fontId="6" fillId="0" borderId="5" xfId="0" applyNumberFormat="1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165" fontId="6" fillId="0" borderId="5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8" fillId="0" borderId="0" xfId="0" quotePrefix="1" applyFont="1" applyAlignment="1">
      <alignment vertical="center"/>
    </xf>
    <xf numFmtId="165" fontId="6" fillId="0" borderId="5" xfId="1" applyNumberFormat="1" applyFont="1" applyBorder="1" applyAlignment="1" applyProtection="1">
      <alignment horizontal="left" vertical="center" wrapText="1"/>
      <protection locked="0"/>
    </xf>
    <xf numFmtId="165" fontId="0" fillId="0" borderId="0" xfId="1" applyNumberFormat="1" applyFont="1"/>
    <xf numFmtId="0" fontId="10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1"/>
    </xf>
    <xf numFmtId="10" fontId="11" fillId="0" borderId="3" xfId="1" applyNumberFormat="1" applyFont="1" applyBorder="1" applyAlignment="1">
      <alignment horizontal="right" vertical="center"/>
    </xf>
    <xf numFmtId="10" fontId="11" fillId="0" borderId="4" xfId="1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 inden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/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6">
    <cellStyle name="Comma" xfId="1" builtinId="3"/>
    <cellStyle name="Normal" xfId="0" builtinId="0"/>
    <cellStyle name="Normal 2" xfId="3" xr:uid="{895A81C1-44BC-4DE8-88C6-3A781A55E31A}"/>
    <cellStyle name="Normal 2 2" xfId="4" xr:uid="{11B574A6-A0CA-4149-96C7-42960918A399}"/>
    <cellStyle name="Normal 2 3" xfId="5" xr:uid="{4CAE4BF8-E680-439A-B01C-59CCA287AF45}"/>
    <cellStyle name="Normal 3" xfId="2" xr:uid="{BCBD0363-620B-4AC6-85FE-06BEBD1EF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1D9D-A89B-408C-82D4-1BFDF2D3CC54}">
  <dimension ref="A1:XEW27"/>
  <sheetViews>
    <sheetView tabSelected="1" zoomScaleNormal="100" workbookViewId="0"/>
  </sheetViews>
  <sheetFormatPr defaultRowHeight="13.2" x14ac:dyDescent="0.25"/>
  <cols>
    <col min="2" max="2" width="14.886718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3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5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72917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42890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SUM(G17:G23)</f>
        <v>42706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184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0.58820302535759839</v>
      </c>
      <c r="D13" s="31"/>
      <c r="E13" s="26"/>
    </row>
    <row r="15" spans="1:16377" ht="13.95" customHeight="1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13</v>
      </c>
      <c r="B17" s="27"/>
      <c r="C17" s="27"/>
      <c r="D17" s="28" t="s">
        <v>14</v>
      </c>
      <c r="E17" s="28"/>
      <c r="F17" s="28"/>
      <c r="G17" s="9">
        <v>619</v>
      </c>
      <c r="H17" s="10" t="str">
        <f>IF(G17&gt;=MAX($G$17:$G$23),"Elected","")</f>
        <v/>
      </c>
    </row>
    <row r="18" spans="1:8" ht="35.1" customHeight="1" thickBot="1" x14ac:dyDescent="0.3">
      <c r="A18" s="27" t="s">
        <v>15</v>
      </c>
      <c r="B18" s="27"/>
      <c r="C18" s="27"/>
      <c r="D18" s="28" t="s">
        <v>16</v>
      </c>
      <c r="E18" s="28"/>
      <c r="F18" s="28"/>
      <c r="G18" s="9">
        <v>17218</v>
      </c>
      <c r="H18" s="10" t="str">
        <f t="shared" ref="H18:H23" si="0">IF(G18&gt;=MAX($G$17:$G$23),"Elected","")</f>
        <v/>
      </c>
    </row>
    <row r="19" spans="1:8" ht="35.1" customHeight="1" thickBot="1" x14ac:dyDescent="0.3">
      <c r="A19" s="27" t="s">
        <v>17</v>
      </c>
      <c r="B19" s="27"/>
      <c r="C19" s="27"/>
      <c r="D19" s="28" t="s">
        <v>18</v>
      </c>
      <c r="E19" s="28"/>
      <c r="F19" s="28"/>
      <c r="G19" s="9">
        <v>162</v>
      </c>
      <c r="H19" s="10" t="str">
        <f t="shared" si="0"/>
        <v/>
      </c>
    </row>
    <row r="20" spans="1:8" ht="35.1" customHeight="1" thickBot="1" x14ac:dyDescent="0.3">
      <c r="A20" s="27" t="s">
        <v>19</v>
      </c>
      <c r="B20" s="27"/>
      <c r="C20" s="27"/>
      <c r="D20" s="28" t="s">
        <v>20</v>
      </c>
      <c r="E20" s="28"/>
      <c r="F20" s="28"/>
      <c r="G20" s="9">
        <v>19894</v>
      </c>
      <c r="H20" s="10"/>
    </row>
    <row r="21" spans="1:8" ht="35.1" customHeight="1" thickBot="1" x14ac:dyDescent="0.3">
      <c r="A21" s="27" t="s">
        <v>21</v>
      </c>
      <c r="B21" s="27"/>
      <c r="C21" s="27"/>
      <c r="D21" s="28" t="s">
        <v>22</v>
      </c>
      <c r="E21" s="28"/>
      <c r="F21" s="28"/>
      <c r="G21" s="9">
        <v>1918</v>
      </c>
      <c r="H21" s="10" t="str">
        <f t="shared" si="0"/>
        <v/>
      </c>
    </row>
    <row r="22" spans="1:8" ht="35.1" customHeight="1" thickBot="1" x14ac:dyDescent="0.3">
      <c r="A22" s="27" t="s">
        <v>23</v>
      </c>
      <c r="B22" s="27"/>
      <c r="C22" s="27"/>
      <c r="D22" s="28" t="s">
        <v>24</v>
      </c>
      <c r="E22" s="28"/>
      <c r="F22" s="28"/>
      <c r="G22" s="9">
        <v>1077</v>
      </c>
      <c r="H22" s="10" t="str">
        <f t="shared" si="0"/>
        <v/>
      </c>
    </row>
    <row r="23" spans="1:8" ht="35.1" customHeight="1" thickBot="1" x14ac:dyDescent="0.3">
      <c r="A23" s="27" t="s">
        <v>25</v>
      </c>
      <c r="B23" s="27"/>
      <c r="C23" s="27"/>
      <c r="D23" s="28" t="s">
        <v>26</v>
      </c>
      <c r="E23" s="28"/>
      <c r="F23" s="28"/>
      <c r="G23" s="9">
        <v>1818</v>
      </c>
      <c r="H23" s="10" t="str">
        <f t="shared" si="0"/>
        <v/>
      </c>
    </row>
    <row r="24" spans="1:8" ht="15" x14ac:dyDescent="0.25">
      <c r="A24" s="11"/>
    </row>
    <row r="25" spans="1:8" ht="15" x14ac:dyDescent="0.25">
      <c r="A25" s="14" t="s">
        <v>203</v>
      </c>
    </row>
    <row r="26" spans="1:8" ht="15" x14ac:dyDescent="0.25">
      <c r="A26" s="12"/>
    </row>
    <row r="27" spans="1:8" ht="15" x14ac:dyDescent="0.25">
      <c r="A27" s="12"/>
    </row>
  </sheetData>
  <mergeCells count="29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</mergeCells>
  <pageMargins left="0.7" right="0.46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E585-ABEC-41AC-96DF-B39CFAC25306}">
  <dimension ref="A1:XEW27"/>
  <sheetViews>
    <sheetView zoomScaleNormal="100" workbookViewId="0">
      <selection activeCell="C4" sqref="C4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27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28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74240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40745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SUM(G17:G23)</f>
        <v>40452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293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0.548828125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29</v>
      </c>
      <c r="B17" s="27"/>
      <c r="C17" s="27"/>
      <c r="D17" s="28" t="s">
        <v>20</v>
      </c>
      <c r="E17" s="28"/>
      <c r="F17" s="28"/>
      <c r="G17" s="13">
        <v>12062</v>
      </c>
      <c r="H17" s="10" t="str">
        <f>IF(G17&gt;=MAX($G$17:$G$23),"Elected","")</f>
        <v/>
      </c>
    </row>
    <row r="18" spans="1:8" ht="35.1" customHeight="1" thickBot="1" x14ac:dyDescent="0.3">
      <c r="A18" s="27" t="s">
        <v>30</v>
      </c>
      <c r="B18" s="27"/>
      <c r="C18" s="27"/>
      <c r="D18" s="28" t="s">
        <v>22</v>
      </c>
      <c r="E18" s="28"/>
      <c r="F18" s="28"/>
      <c r="G18" s="13">
        <v>2877</v>
      </c>
      <c r="H18" s="10" t="str">
        <f>IF(G18&gt;=MAX($G$17:$G$23),"Elected","")</f>
        <v/>
      </c>
    </row>
    <row r="19" spans="1:8" ht="35.1" customHeight="1" thickBot="1" x14ac:dyDescent="0.3">
      <c r="A19" s="27" t="s">
        <v>31</v>
      </c>
      <c r="B19" s="27"/>
      <c r="C19" s="27"/>
      <c r="D19" s="28" t="s">
        <v>32</v>
      </c>
      <c r="E19" s="28"/>
      <c r="F19" s="28"/>
      <c r="G19" s="13">
        <v>946</v>
      </c>
      <c r="H19" s="10" t="str">
        <f t="shared" ref="H19:H23" si="0">IF(G19&gt;=MAX($G$17:$G$23),"Elected","")</f>
        <v/>
      </c>
    </row>
    <row r="20" spans="1:8" ht="35.1" customHeight="1" thickBot="1" x14ac:dyDescent="0.3">
      <c r="A20" s="27" t="s">
        <v>33</v>
      </c>
      <c r="B20" s="27"/>
      <c r="C20" s="27"/>
      <c r="D20" s="28" t="s">
        <v>34</v>
      </c>
      <c r="E20" s="28"/>
      <c r="F20" s="28"/>
      <c r="G20" s="13">
        <v>17674</v>
      </c>
      <c r="H20" s="10"/>
    </row>
    <row r="21" spans="1:8" ht="35.1" customHeight="1" thickBot="1" x14ac:dyDescent="0.3">
      <c r="A21" s="27" t="s">
        <v>35</v>
      </c>
      <c r="B21" s="27"/>
      <c r="C21" s="27"/>
      <c r="D21" s="28" t="s">
        <v>36</v>
      </c>
      <c r="E21" s="28"/>
      <c r="F21" s="28"/>
      <c r="G21" s="13">
        <v>4274</v>
      </c>
      <c r="H21" s="10" t="str">
        <f t="shared" si="0"/>
        <v/>
      </c>
    </row>
    <row r="22" spans="1:8" ht="35.1" customHeight="1" thickBot="1" x14ac:dyDescent="0.3">
      <c r="A22" s="27" t="s">
        <v>37</v>
      </c>
      <c r="B22" s="27"/>
      <c r="C22" s="27"/>
      <c r="D22" s="28" t="s">
        <v>24</v>
      </c>
      <c r="E22" s="28"/>
      <c r="F22" s="28"/>
      <c r="G22" s="13">
        <v>1206</v>
      </c>
      <c r="H22" s="10" t="str">
        <f t="shared" si="0"/>
        <v/>
      </c>
    </row>
    <row r="23" spans="1:8" ht="35.1" customHeight="1" thickBot="1" x14ac:dyDescent="0.3">
      <c r="A23" s="27" t="s">
        <v>38</v>
      </c>
      <c r="B23" s="27"/>
      <c r="C23" s="27"/>
      <c r="D23" s="28" t="s">
        <v>14</v>
      </c>
      <c r="E23" s="28"/>
      <c r="F23" s="28"/>
      <c r="G23" s="13">
        <v>1413</v>
      </c>
      <c r="H23" s="10" t="str">
        <f t="shared" si="0"/>
        <v/>
      </c>
    </row>
    <row r="24" spans="1:8" ht="15" x14ac:dyDescent="0.25">
      <c r="A24" s="11"/>
    </row>
    <row r="25" spans="1:8" ht="15" x14ac:dyDescent="0.25">
      <c r="A25" s="14" t="s">
        <v>203</v>
      </c>
    </row>
    <row r="26" spans="1:8" ht="15" x14ac:dyDescent="0.25">
      <c r="A26" s="14"/>
    </row>
    <row r="27" spans="1:8" ht="15" x14ac:dyDescent="0.25">
      <c r="A27" s="12"/>
    </row>
  </sheetData>
  <mergeCells count="29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6044-F57A-4A85-95B2-54C8B18E4A3C}">
  <dimension ref="A1:XEW24"/>
  <sheetViews>
    <sheetView zoomScaleNormal="100" workbookViewId="0">
      <selection activeCell="C9" sqref="C9:D9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9.77734375" customWidth="1"/>
    <col min="7" max="7" width="17.21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39</v>
      </c>
      <c r="E5" s="35"/>
      <c r="F5" s="35"/>
      <c r="G5" s="37"/>
    </row>
    <row r="7" spans="1:16377" ht="17.399999999999999" x14ac:dyDescent="0.3">
      <c r="A7" s="36" t="s">
        <v>4</v>
      </c>
      <c r="B7" s="36"/>
      <c r="C7" s="36"/>
      <c r="D7" s="6" t="s">
        <v>46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74749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43757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SUM(G17:G22)</f>
        <v>43491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266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0.58538575766899892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40</v>
      </c>
      <c r="B17" s="27"/>
      <c r="C17" s="27"/>
      <c r="D17" s="27" t="s">
        <v>22</v>
      </c>
      <c r="E17" s="27"/>
      <c r="F17" s="27"/>
      <c r="G17" s="15">
        <v>2218</v>
      </c>
      <c r="H17" s="10" t="str">
        <f>IF(G17&gt;=MAX($G$17:$G$22),"Elected","")</f>
        <v/>
      </c>
    </row>
    <row r="18" spans="1:8" ht="35.1" customHeight="1" thickBot="1" x14ac:dyDescent="0.3">
      <c r="A18" s="27" t="s">
        <v>41</v>
      </c>
      <c r="B18" s="27"/>
      <c r="C18" s="27"/>
      <c r="D18" s="28" t="s">
        <v>24</v>
      </c>
      <c r="E18" s="28"/>
      <c r="F18" s="28"/>
      <c r="G18" s="16">
        <v>1577</v>
      </c>
      <c r="H18" s="10" t="str">
        <f t="shared" ref="H18:H22" si="0">IF(G18&gt;=MAX($G$17:$G$22),"Elected","")</f>
        <v/>
      </c>
    </row>
    <row r="19" spans="1:8" ht="35.1" customHeight="1" thickBot="1" x14ac:dyDescent="0.3">
      <c r="A19" s="27" t="s">
        <v>42</v>
      </c>
      <c r="B19" s="27"/>
      <c r="C19" s="27"/>
      <c r="D19" s="28" t="s">
        <v>14</v>
      </c>
      <c r="E19" s="28"/>
      <c r="F19" s="28"/>
      <c r="G19" s="15">
        <v>21345</v>
      </c>
      <c r="H19" s="10"/>
    </row>
    <row r="20" spans="1:8" ht="35.1" customHeight="1" thickBot="1" x14ac:dyDescent="0.3">
      <c r="A20" s="27" t="s">
        <v>43</v>
      </c>
      <c r="B20" s="27"/>
      <c r="C20" s="27"/>
      <c r="D20" s="27" t="s">
        <v>26</v>
      </c>
      <c r="E20" s="27"/>
      <c r="F20" s="27"/>
      <c r="G20" s="16">
        <v>2653</v>
      </c>
      <c r="H20" s="10" t="str">
        <f t="shared" si="0"/>
        <v/>
      </c>
    </row>
    <row r="21" spans="1:8" ht="35.1" customHeight="1" thickBot="1" x14ac:dyDescent="0.3">
      <c r="A21" s="27" t="s">
        <v>44</v>
      </c>
      <c r="B21" s="27"/>
      <c r="C21" s="27"/>
      <c r="D21" s="28" t="s">
        <v>20</v>
      </c>
      <c r="E21" s="28"/>
      <c r="F21" s="28"/>
      <c r="G21" s="15">
        <v>6859</v>
      </c>
      <c r="H21" s="10" t="str">
        <f t="shared" si="0"/>
        <v/>
      </c>
    </row>
    <row r="22" spans="1:8" ht="35.1" customHeight="1" thickBot="1" x14ac:dyDescent="0.3">
      <c r="A22" s="27" t="s">
        <v>45</v>
      </c>
      <c r="B22" s="27"/>
      <c r="C22" s="27"/>
      <c r="D22" s="27" t="s">
        <v>36</v>
      </c>
      <c r="E22" s="27"/>
      <c r="F22" s="27"/>
      <c r="G22" s="15">
        <v>8839</v>
      </c>
      <c r="H22" s="10" t="str">
        <f t="shared" si="0"/>
        <v/>
      </c>
    </row>
    <row r="23" spans="1:8" ht="15" x14ac:dyDescent="0.25">
      <c r="A23" s="11"/>
    </row>
    <row r="24" spans="1:8" ht="15" x14ac:dyDescent="0.25">
      <c r="A24" s="14" t="s">
        <v>203</v>
      </c>
    </row>
  </sheetData>
  <mergeCells count="27">
    <mergeCell ref="A5:C5"/>
    <mergeCell ref="D5:G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21:C21"/>
    <mergeCell ref="D21:F21"/>
    <mergeCell ref="A22:C22"/>
    <mergeCell ref="D22:F22"/>
    <mergeCell ref="A18:C18"/>
    <mergeCell ref="D18:F18"/>
    <mergeCell ref="A19:C19"/>
    <mergeCell ref="D19:F19"/>
    <mergeCell ref="A20:C20"/>
    <mergeCell ref="D20:F20"/>
  </mergeCells>
  <pageMargins left="0.53" right="0.31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0915-4E74-4A3E-A5DA-73965F453BC0}">
  <dimension ref="A1:XEW28"/>
  <sheetViews>
    <sheetView zoomScaleNormal="100" workbookViewId="0">
      <selection activeCell="C10" sqref="C10:D10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47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59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75346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40003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SUM(G17:G26)</f>
        <v>39743</v>
      </c>
      <c r="D11" s="34"/>
      <c r="E11" s="25"/>
    </row>
    <row r="12" spans="1:16377" s="7" customFormat="1" ht="23.25" customHeight="1" thickBot="1" x14ac:dyDescent="0.3">
      <c r="A12" s="29" t="s">
        <v>9</v>
      </c>
      <c r="B12" s="29"/>
      <c r="C12" s="33">
        <v>256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0.530924003928543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49</v>
      </c>
      <c r="B17" s="27"/>
      <c r="C17" s="27"/>
      <c r="D17" s="28" t="s">
        <v>32</v>
      </c>
      <c r="E17" s="28"/>
      <c r="F17" s="28"/>
      <c r="G17" s="9">
        <v>5048</v>
      </c>
      <c r="H17" s="10" t="str">
        <f>IF(G17&gt;=MAX($G$17:$G$26),"Elected","")</f>
        <v/>
      </c>
    </row>
    <row r="18" spans="1:8" ht="35.1" customHeight="1" thickBot="1" x14ac:dyDescent="0.3">
      <c r="A18" s="27" t="s">
        <v>50</v>
      </c>
      <c r="B18" s="27"/>
      <c r="C18" s="27"/>
      <c r="D18" s="28" t="s">
        <v>14</v>
      </c>
      <c r="E18" s="28"/>
      <c r="F18" s="28"/>
      <c r="G18" s="9">
        <v>4318</v>
      </c>
      <c r="H18" s="10" t="str">
        <f t="shared" ref="H18:H26" si="0">IF(G18&gt;=MAX($G$17:$G$26),"Elected","")</f>
        <v/>
      </c>
    </row>
    <row r="19" spans="1:8" ht="35.1" customHeight="1" thickBot="1" x14ac:dyDescent="0.3">
      <c r="A19" s="27" t="s">
        <v>51</v>
      </c>
      <c r="B19" s="27"/>
      <c r="C19" s="27"/>
      <c r="D19" s="38" t="s">
        <v>52</v>
      </c>
      <c r="E19" s="39"/>
      <c r="F19" s="40"/>
      <c r="G19" s="9">
        <v>904</v>
      </c>
      <c r="H19" s="10" t="str">
        <f t="shared" si="0"/>
        <v/>
      </c>
    </row>
    <row r="20" spans="1:8" ht="35.1" customHeight="1" thickBot="1" x14ac:dyDescent="0.3">
      <c r="A20" s="27" t="s">
        <v>53</v>
      </c>
      <c r="B20" s="27"/>
      <c r="C20" s="27"/>
      <c r="D20" s="28" t="s">
        <v>24</v>
      </c>
      <c r="E20" s="28"/>
      <c r="F20" s="28"/>
      <c r="G20" s="9">
        <v>451</v>
      </c>
      <c r="H20" s="10" t="str">
        <f t="shared" si="0"/>
        <v/>
      </c>
    </row>
    <row r="21" spans="1:8" ht="35.1" customHeight="1" thickBot="1" x14ac:dyDescent="0.3">
      <c r="A21" s="27" t="s">
        <v>54</v>
      </c>
      <c r="B21" s="27"/>
      <c r="C21" s="27"/>
      <c r="D21" s="28" t="s">
        <v>18</v>
      </c>
      <c r="E21" s="28"/>
      <c r="F21" s="28"/>
      <c r="G21" s="9">
        <v>161</v>
      </c>
      <c r="H21" s="10" t="str">
        <f t="shared" si="0"/>
        <v/>
      </c>
    </row>
    <row r="22" spans="1:8" ht="35.1" customHeight="1" thickBot="1" x14ac:dyDescent="0.3">
      <c r="A22" s="27" t="s">
        <v>48</v>
      </c>
      <c r="B22" s="27"/>
      <c r="C22" s="27"/>
      <c r="D22" s="28" t="s">
        <v>34</v>
      </c>
      <c r="E22" s="28"/>
      <c r="F22" s="28"/>
      <c r="G22" s="9">
        <v>21009</v>
      </c>
      <c r="H22" s="10"/>
    </row>
    <row r="23" spans="1:8" ht="35.1" customHeight="1" thickBot="1" x14ac:dyDescent="0.3">
      <c r="A23" s="27" t="s">
        <v>55</v>
      </c>
      <c r="B23" s="27"/>
      <c r="C23" s="27"/>
      <c r="D23" s="28" t="s">
        <v>22</v>
      </c>
      <c r="E23" s="28"/>
      <c r="F23" s="28"/>
      <c r="G23" s="9">
        <v>2010</v>
      </c>
      <c r="H23" s="10" t="str">
        <f t="shared" si="0"/>
        <v/>
      </c>
    </row>
    <row r="24" spans="1:8" ht="35.1" customHeight="1" thickBot="1" x14ac:dyDescent="0.3">
      <c r="A24" s="27" t="s">
        <v>56</v>
      </c>
      <c r="B24" s="27"/>
      <c r="C24" s="27"/>
      <c r="D24" s="28" t="s">
        <v>20</v>
      </c>
      <c r="E24" s="28"/>
      <c r="F24" s="28"/>
      <c r="G24" s="9">
        <v>4304</v>
      </c>
      <c r="H24" s="10" t="str">
        <f t="shared" si="0"/>
        <v/>
      </c>
    </row>
    <row r="25" spans="1:8" ht="35.1" customHeight="1" thickBot="1" x14ac:dyDescent="0.3">
      <c r="A25" s="27" t="s">
        <v>57</v>
      </c>
      <c r="B25" s="27"/>
      <c r="C25" s="27"/>
      <c r="D25" s="28" t="s">
        <v>36</v>
      </c>
      <c r="E25" s="28"/>
      <c r="F25" s="28"/>
      <c r="G25" s="9">
        <v>1077</v>
      </c>
      <c r="H25" s="10" t="str">
        <f t="shared" si="0"/>
        <v/>
      </c>
    </row>
    <row r="26" spans="1:8" ht="35.1" customHeight="1" thickBot="1" x14ac:dyDescent="0.3">
      <c r="A26" s="27" t="s">
        <v>58</v>
      </c>
      <c r="B26" s="27"/>
      <c r="C26" s="27"/>
      <c r="D26" s="28" t="s">
        <v>26</v>
      </c>
      <c r="E26" s="28"/>
      <c r="F26" s="28"/>
      <c r="G26" s="9">
        <v>461</v>
      </c>
      <c r="H26" s="10" t="str">
        <f t="shared" si="0"/>
        <v/>
      </c>
    </row>
    <row r="27" spans="1:8" ht="15" x14ac:dyDescent="0.25">
      <c r="A27" s="11"/>
    </row>
    <row r="28" spans="1:8" ht="15" x14ac:dyDescent="0.25">
      <c r="A28" s="14" t="s">
        <v>203</v>
      </c>
    </row>
  </sheetData>
  <mergeCells count="35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64D3-A935-4ABF-8177-F14F54D03B6A}">
  <sheetPr>
    <pageSetUpPr fitToPage="1"/>
  </sheetPr>
  <dimension ref="A1:XEW25"/>
  <sheetViews>
    <sheetView topLeftCell="A2" zoomScaleNormal="100" workbookViewId="0">
      <selection activeCell="E12" sqref="E12"/>
    </sheetView>
  </sheetViews>
  <sheetFormatPr defaultRowHeight="13.2" x14ac:dyDescent="0.25"/>
  <cols>
    <col min="2" max="2" width="11.77734375" customWidth="1"/>
    <col min="3" max="3" width="12.21875" customWidth="1"/>
    <col min="4" max="4" width="9.77734375" customWidth="1"/>
    <col min="5" max="5" width="19.44140625" customWidth="1"/>
    <col min="6" max="6" width="14.777343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60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70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73302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39817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SUM(G17:G23)</f>
        <v>39675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142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0.54319118168672065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61</v>
      </c>
      <c r="B17" s="27"/>
      <c r="C17" s="27"/>
      <c r="D17" s="28" t="s">
        <v>24</v>
      </c>
      <c r="E17" s="28"/>
      <c r="F17" s="28"/>
      <c r="G17" s="9">
        <v>568</v>
      </c>
      <c r="H17" s="10" t="str">
        <f>IF(G17&gt;=MAX($G$17:$G$23),"Elected","")</f>
        <v/>
      </c>
    </row>
    <row r="18" spans="1:8" ht="35.1" customHeight="1" thickBot="1" x14ac:dyDescent="0.3">
      <c r="A18" s="27" t="s">
        <v>62</v>
      </c>
      <c r="B18" s="27"/>
      <c r="C18" s="27"/>
      <c r="D18" s="28" t="s">
        <v>63</v>
      </c>
      <c r="E18" s="28"/>
      <c r="F18" s="28"/>
      <c r="G18" s="9">
        <v>10156</v>
      </c>
      <c r="H18" s="10" t="str">
        <f t="shared" ref="H18:H22" si="0">IF(G18&gt;=MAX($G$17:$G$23),"Elected","")</f>
        <v/>
      </c>
    </row>
    <row r="19" spans="1:8" ht="35.1" customHeight="1" thickBot="1" x14ac:dyDescent="0.3">
      <c r="A19" s="28" t="s">
        <v>64</v>
      </c>
      <c r="B19" s="28"/>
      <c r="C19" s="28"/>
      <c r="D19" s="28" t="s">
        <v>14</v>
      </c>
      <c r="E19" s="28"/>
      <c r="F19" s="28"/>
      <c r="G19" s="9">
        <v>892</v>
      </c>
      <c r="H19" s="10" t="str">
        <f t="shared" si="0"/>
        <v/>
      </c>
    </row>
    <row r="20" spans="1:8" ht="35.1" customHeight="1" thickBot="1" x14ac:dyDescent="0.3">
      <c r="A20" s="27" t="s">
        <v>65</v>
      </c>
      <c r="B20" s="27"/>
      <c r="C20" s="27"/>
      <c r="D20" s="28" t="s">
        <v>34</v>
      </c>
      <c r="E20" s="28"/>
      <c r="F20" s="28"/>
      <c r="G20" s="9">
        <v>2986</v>
      </c>
      <c r="H20" s="10" t="str">
        <f t="shared" si="0"/>
        <v/>
      </c>
    </row>
    <row r="21" spans="1:8" ht="35.1" customHeight="1" thickBot="1" x14ac:dyDescent="0.3">
      <c r="A21" s="27" t="s">
        <v>66</v>
      </c>
      <c r="B21" s="27"/>
      <c r="C21" s="27"/>
      <c r="D21" s="28" t="s">
        <v>67</v>
      </c>
      <c r="E21" s="28"/>
      <c r="F21" s="28"/>
      <c r="G21" s="9">
        <v>9476</v>
      </c>
      <c r="H21" s="10" t="str">
        <f t="shared" si="0"/>
        <v/>
      </c>
    </row>
    <row r="22" spans="1:8" ht="35.1" customHeight="1" thickBot="1" x14ac:dyDescent="0.3">
      <c r="A22" s="28" t="s">
        <v>68</v>
      </c>
      <c r="B22" s="28"/>
      <c r="C22" s="28"/>
      <c r="D22" s="28" t="s">
        <v>22</v>
      </c>
      <c r="E22" s="28"/>
      <c r="F22" s="28"/>
      <c r="G22" s="9">
        <v>4135</v>
      </c>
      <c r="H22" s="10" t="str">
        <f t="shared" si="0"/>
        <v/>
      </c>
    </row>
    <row r="23" spans="1:8" ht="35.1" customHeight="1" thickBot="1" x14ac:dyDescent="0.3">
      <c r="A23" s="27" t="s">
        <v>69</v>
      </c>
      <c r="B23" s="27"/>
      <c r="C23" s="27"/>
      <c r="D23" s="28" t="s">
        <v>20</v>
      </c>
      <c r="E23" s="28"/>
      <c r="F23" s="28"/>
      <c r="G23" s="9">
        <v>11462</v>
      </c>
      <c r="H23" s="10"/>
    </row>
    <row r="24" spans="1:8" ht="15" x14ac:dyDescent="0.25">
      <c r="A24" s="11"/>
    </row>
    <row r="25" spans="1:8" ht="15" x14ac:dyDescent="0.25">
      <c r="A25" s="14" t="s">
        <v>203</v>
      </c>
    </row>
  </sheetData>
  <mergeCells count="29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52A6-6BA5-43A0-885B-7AD22C554528}">
  <sheetPr>
    <pageSetUpPr fitToPage="1"/>
  </sheetPr>
  <dimension ref="A1:XEW27"/>
  <sheetViews>
    <sheetView zoomScaleNormal="100" workbookViewId="0">
      <selection activeCell="E11" sqref="E11"/>
    </sheetView>
  </sheetViews>
  <sheetFormatPr defaultRowHeight="13.2" x14ac:dyDescent="0.25"/>
  <cols>
    <col min="2" max="2" width="11.77734375" customWidth="1"/>
    <col min="3" max="3" width="10" customWidth="1"/>
    <col min="4" max="4" width="9.77734375" customWidth="1"/>
    <col min="5" max="5" width="19.44140625" customWidth="1"/>
    <col min="6" max="6" width="15.777343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71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72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75707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41430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SUM(G17:G25)</f>
        <v>41277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158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0.54724133831746069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73</v>
      </c>
      <c r="B17" s="27"/>
      <c r="C17" s="27"/>
      <c r="D17" s="28" t="s">
        <v>52</v>
      </c>
      <c r="E17" s="28"/>
      <c r="F17" s="28"/>
      <c r="G17" s="17">
        <v>1043</v>
      </c>
      <c r="H17" s="10" t="str">
        <f>IF(G17&gt;=MAX($G$17:$G$25),"Elected","")</f>
        <v/>
      </c>
    </row>
    <row r="18" spans="1:8" ht="35.1" customHeight="1" thickBot="1" x14ac:dyDescent="0.3">
      <c r="A18" s="27" t="s">
        <v>74</v>
      </c>
      <c r="B18" s="27"/>
      <c r="C18" s="27"/>
      <c r="D18" s="28" t="s">
        <v>20</v>
      </c>
      <c r="E18" s="28"/>
      <c r="F18" s="28"/>
      <c r="G18" s="17">
        <v>11506</v>
      </c>
      <c r="H18" s="10"/>
    </row>
    <row r="19" spans="1:8" ht="35.1" customHeight="1" thickBot="1" x14ac:dyDescent="0.3">
      <c r="A19" s="27" t="s">
        <v>75</v>
      </c>
      <c r="B19" s="27"/>
      <c r="C19" s="27"/>
      <c r="D19" s="28" t="s">
        <v>14</v>
      </c>
      <c r="E19" s="28"/>
      <c r="F19" s="28"/>
      <c r="G19" s="17">
        <v>5260</v>
      </c>
      <c r="H19" s="10" t="str">
        <f>IF(G19&gt;=MAX($G$17:$G$25),"Elected","")</f>
        <v/>
      </c>
    </row>
    <row r="20" spans="1:8" ht="35.1" customHeight="1" thickBot="1" x14ac:dyDescent="0.3">
      <c r="A20" s="27" t="s">
        <v>76</v>
      </c>
      <c r="B20" s="27"/>
      <c r="C20" s="27"/>
      <c r="D20" s="28" t="s">
        <v>22</v>
      </c>
      <c r="E20" s="28"/>
      <c r="F20" s="28"/>
      <c r="G20" s="17">
        <v>4363</v>
      </c>
      <c r="H20" s="10" t="str">
        <f t="shared" ref="H20:H24" si="0">IF(G20&gt;=MAX($G$17:$G$25),"Elected","")</f>
        <v/>
      </c>
    </row>
    <row r="21" spans="1:8" ht="35.1" customHeight="1" thickBot="1" x14ac:dyDescent="0.3">
      <c r="A21" s="27" t="s">
        <v>77</v>
      </c>
      <c r="B21" s="27"/>
      <c r="C21" s="27"/>
      <c r="D21" s="28" t="s">
        <v>24</v>
      </c>
      <c r="E21" s="28"/>
      <c r="F21" s="28"/>
      <c r="G21" s="17">
        <v>445</v>
      </c>
      <c r="H21" s="10" t="str">
        <f t="shared" si="0"/>
        <v/>
      </c>
    </row>
    <row r="22" spans="1:8" ht="35.1" customHeight="1" thickBot="1" x14ac:dyDescent="0.3">
      <c r="A22" s="27" t="s">
        <v>78</v>
      </c>
      <c r="B22" s="27"/>
      <c r="C22" s="27"/>
      <c r="D22" s="28" t="s">
        <v>34</v>
      </c>
      <c r="E22" s="28"/>
      <c r="F22" s="28"/>
      <c r="G22" s="17">
        <v>11327</v>
      </c>
      <c r="H22" s="10" t="str">
        <f t="shared" si="0"/>
        <v/>
      </c>
    </row>
    <row r="23" spans="1:8" ht="35.1" customHeight="1" thickBot="1" x14ac:dyDescent="0.3">
      <c r="A23" s="28" t="s">
        <v>79</v>
      </c>
      <c r="B23" s="28"/>
      <c r="C23" s="28"/>
      <c r="D23" s="28" t="s">
        <v>26</v>
      </c>
      <c r="E23" s="28"/>
      <c r="F23" s="28"/>
      <c r="G23" s="17">
        <v>3412</v>
      </c>
      <c r="H23" s="10" t="str">
        <f t="shared" si="0"/>
        <v/>
      </c>
    </row>
    <row r="24" spans="1:8" ht="35.1" customHeight="1" thickBot="1" x14ac:dyDescent="0.3">
      <c r="A24" s="27" t="s">
        <v>80</v>
      </c>
      <c r="B24" s="27"/>
      <c r="C24" s="27"/>
      <c r="D24" s="28" t="s">
        <v>81</v>
      </c>
      <c r="E24" s="28"/>
      <c r="F24" s="28"/>
      <c r="G24" s="17">
        <v>187</v>
      </c>
      <c r="H24" s="10" t="str">
        <f t="shared" si="0"/>
        <v/>
      </c>
    </row>
    <row r="25" spans="1:8" ht="35.1" customHeight="1" thickBot="1" x14ac:dyDescent="0.3">
      <c r="A25" s="27" t="s">
        <v>82</v>
      </c>
      <c r="B25" s="27"/>
      <c r="C25" s="27"/>
      <c r="D25" s="28" t="s">
        <v>36</v>
      </c>
      <c r="E25" s="28"/>
      <c r="F25" s="28"/>
      <c r="G25" s="17">
        <v>3734</v>
      </c>
      <c r="H25" s="10" t="str">
        <f>IF(G25&gt;=MAX($G$17:$G$25),"Elected","")</f>
        <v/>
      </c>
    </row>
    <row r="26" spans="1:8" ht="16.2" customHeight="1" x14ac:dyDescent="0.25">
      <c r="A26" s="18"/>
      <c r="B26" s="18"/>
      <c r="C26" s="18"/>
      <c r="D26" s="19"/>
      <c r="E26" s="19"/>
      <c r="F26" s="19"/>
      <c r="G26" s="20"/>
    </row>
    <row r="27" spans="1:8" ht="15" x14ac:dyDescent="0.25">
      <c r="A27" s="14" t="s">
        <v>203</v>
      </c>
    </row>
  </sheetData>
  <mergeCells count="33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5:C25"/>
    <mergeCell ref="D25:F25"/>
    <mergeCell ref="A21:C21"/>
    <mergeCell ref="D21:F21"/>
    <mergeCell ref="A22:C22"/>
    <mergeCell ref="D22:F22"/>
    <mergeCell ref="A23:C23"/>
    <mergeCell ref="D23:F2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1961-00BA-43EA-9E40-AB0560E955FC}">
  <dimension ref="A1:XEW26"/>
  <sheetViews>
    <sheetView zoomScaleNormal="100" workbookViewId="0">
      <selection activeCell="E12" sqref="E12"/>
    </sheetView>
  </sheetViews>
  <sheetFormatPr defaultRowHeight="13.2" x14ac:dyDescent="0.25"/>
  <cols>
    <col min="2" max="2" width="11.77734375" customWidth="1"/>
    <col min="3" max="3" width="14.5546875" customWidth="1"/>
    <col min="4" max="4" width="9.77734375" customWidth="1"/>
    <col min="5" max="5" width="19.44140625" customWidth="1"/>
    <col min="6" max="6" width="14.21875" customWidth="1"/>
    <col min="7" max="7" width="15.777343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21" t="s">
        <v>83</v>
      </c>
      <c r="E5" s="5"/>
      <c r="F5" s="5"/>
    </row>
    <row r="7" spans="1:16377" ht="17.399999999999999" x14ac:dyDescent="0.3">
      <c r="A7" s="36" t="s">
        <v>4</v>
      </c>
      <c r="B7" s="36"/>
      <c r="C7" s="36"/>
      <c r="D7" s="6" t="s">
        <v>91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77828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51340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SUM(G17:G22)</f>
        <v>51076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260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0.6596597625533227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8" t="s">
        <v>85</v>
      </c>
      <c r="B17" s="28"/>
      <c r="C17" s="28"/>
      <c r="D17" s="28" t="s">
        <v>67</v>
      </c>
      <c r="E17" s="28"/>
      <c r="F17" s="28"/>
      <c r="G17" s="9">
        <v>20273</v>
      </c>
      <c r="H17" s="10" t="str">
        <f>IF(G17&gt;=MAX($G$17:$G$22),"Elected","")</f>
        <v/>
      </c>
    </row>
    <row r="18" spans="1:8" ht="35.1" customHeight="1" thickBot="1" x14ac:dyDescent="0.3">
      <c r="A18" s="27" t="s">
        <v>86</v>
      </c>
      <c r="B18" s="27"/>
      <c r="C18" s="27"/>
      <c r="D18" s="28" t="s">
        <v>14</v>
      </c>
      <c r="E18" s="28"/>
      <c r="F18" s="28"/>
      <c r="G18" s="9">
        <v>2386</v>
      </c>
      <c r="H18" s="10" t="str">
        <f t="shared" ref="H18:H22" si="0">IF(G18&gt;=MAX($G$17:$G$22),"Elected","")</f>
        <v/>
      </c>
    </row>
    <row r="19" spans="1:8" ht="35.1" customHeight="1" thickBot="1" x14ac:dyDescent="0.3">
      <c r="A19" s="27" t="s">
        <v>87</v>
      </c>
      <c r="B19" s="27"/>
      <c r="C19" s="27"/>
      <c r="D19" s="28" t="s">
        <v>88</v>
      </c>
      <c r="E19" s="28"/>
      <c r="F19" s="28"/>
      <c r="G19" s="9">
        <v>624</v>
      </c>
      <c r="H19" s="10" t="str">
        <f t="shared" si="0"/>
        <v/>
      </c>
    </row>
    <row r="20" spans="1:8" ht="35.1" customHeight="1" thickBot="1" x14ac:dyDescent="0.3">
      <c r="A20" s="27" t="s">
        <v>84</v>
      </c>
      <c r="B20" s="27"/>
      <c r="C20" s="27"/>
      <c r="D20" s="28" t="s">
        <v>34</v>
      </c>
      <c r="E20" s="28"/>
      <c r="F20" s="28"/>
      <c r="G20" s="9">
        <v>24844</v>
      </c>
      <c r="H20" s="10"/>
    </row>
    <row r="21" spans="1:8" ht="35.1" customHeight="1" thickBot="1" x14ac:dyDescent="0.3">
      <c r="A21" s="27" t="s">
        <v>89</v>
      </c>
      <c r="B21" s="27"/>
      <c r="C21" s="27"/>
      <c r="D21" s="28" t="s">
        <v>52</v>
      </c>
      <c r="E21" s="28"/>
      <c r="F21" s="28"/>
      <c r="G21" s="9">
        <v>529</v>
      </c>
      <c r="H21" s="10" t="str">
        <f t="shared" si="0"/>
        <v/>
      </c>
    </row>
    <row r="22" spans="1:8" ht="35.1" customHeight="1" thickBot="1" x14ac:dyDescent="0.3">
      <c r="A22" s="27" t="s">
        <v>90</v>
      </c>
      <c r="B22" s="27"/>
      <c r="C22" s="27"/>
      <c r="D22" s="28" t="s">
        <v>63</v>
      </c>
      <c r="E22" s="28"/>
      <c r="F22" s="28"/>
      <c r="G22" s="9">
        <v>2420</v>
      </c>
      <c r="H22" s="10" t="str">
        <f t="shared" si="0"/>
        <v/>
      </c>
    </row>
    <row r="23" spans="1:8" ht="15" x14ac:dyDescent="0.25">
      <c r="A23" s="11"/>
    </row>
    <row r="24" spans="1:8" ht="15" x14ac:dyDescent="0.25">
      <c r="A24" s="14" t="s">
        <v>203</v>
      </c>
    </row>
    <row r="25" spans="1:8" ht="15" x14ac:dyDescent="0.25">
      <c r="A25" s="14"/>
    </row>
    <row r="26" spans="1:8" ht="15" x14ac:dyDescent="0.25">
      <c r="A26" s="14"/>
    </row>
  </sheetData>
  <mergeCells count="26">
    <mergeCell ref="A22:C22"/>
    <mergeCell ref="D22:F22"/>
    <mergeCell ref="A19:C19"/>
    <mergeCell ref="D19:F19"/>
    <mergeCell ref="A20:C20"/>
    <mergeCell ref="D20:F20"/>
    <mergeCell ref="A21:C21"/>
    <mergeCell ref="D21:F21"/>
    <mergeCell ref="A16:C16"/>
    <mergeCell ref="D16:F16"/>
    <mergeCell ref="A17:C17"/>
    <mergeCell ref="D17:F17"/>
    <mergeCell ref="A18:C18"/>
    <mergeCell ref="D18:F18"/>
    <mergeCell ref="A11:B11"/>
    <mergeCell ref="C11:D11"/>
    <mergeCell ref="A12:B12"/>
    <mergeCell ref="C12:D12"/>
    <mergeCell ref="A13:B13"/>
    <mergeCell ref="C13:D13"/>
    <mergeCell ref="A5:C5"/>
    <mergeCell ref="A7:C7"/>
    <mergeCell ref="A9:B9"/>
    <mergeCell ref="C9:D9"/>
    <mergeCell ref="A10:B10"/>
    <mergeCell ref="C10:D10"/>
  </mergeCells>
  <pageMargins left="0.52" right="0.14000000000000001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A548-2F40-4111-86CC-C895F96CFB0B}">
  <dimension ref="A1:XEW26"/>
  <sheetViews>
    <sheetView zoomScaleNormal="100" workbookViewId="0">
      <selection activeCell="E12" sqref="E12"/>
    </sheetView>
  </sheetViews>
  <sheetFormatPr defaultRowHeight="13.2" x14ac:dyDescent="0.25"/>
  <cols>
    <col min="2" max="2" width="11.77734375" customWidth="1"/>
    <col min="3" max="3" width="16.21875" customWidth="1"/>
    <col min="4" max="4" width="9.77734375" customWidth="1"/>
    <col min="5" max="5" width="19.44140625" customWidth="1"/>
    <col min="6" max="6" width="14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92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101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73496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38765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38358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310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0.52744367040383155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93</v>
      </c>
      <c r="B17" s="27"/>
      <c r="C17" s="27"/>
      <c r="D17" s="28" t="s">
        <v>52</v>
      </c>
      <c r="E17" s="28"/>
      <c r="F17" s="28"/>
      <c r="G17" s="9">
        <v>662</v>
      </c>
      <c r="H17" s="10" t="str">
        <f>IF(G17&gt;=MAX($G$17:$G$24),"Elected","")</f>
        <v/>
      </c>
    </row>
    <row r="18" spans="1:8" ht="35.1" customHeight="1" thickBot="1" x14ac:dyDescent="0.3">
      <c r="A18" s="27" t="s">
        <v>94</v>
      </c>
      <c r="B18" s="27"/>
      <c r="C18" s="27"/>
      <c r="D18" s="27" t="s">
        <v>34</v>
      </c>
      <c r="E18" s="27"/>
      <c r="F18" s="27"/>
      <c r="G18" s="9">
        <v>11481</v>
      </c>
      <c r="H18" s="10" t="str">
        <f t="shared" ref="H18:H24" si="0">IF(G18&gt;=MAX($G$17:$G$24),"Elected","")</f>
        <v/>
      </c>
    </row>
    <row r="19" spans="1:8" ht="35.1" customHeight="1" thickBot="1" x14ac:dyDescent="0.3">
      <c r="A19" s="27" t="s">
        <v>100</v>
      </c>
      <c r="B19" s="27"/>
      <c r="C19" s="27"/>
      <c r="D19" s="28" t="s">
        <v>14</v>
      </c>
      <c r="E19" s="28"/>
      <c r="F19" s="28"/>
      <c r="G19" s="9">
        <v>15647</v>
      </c>
      <c r="H19" s="10"/>
    </row>
    <row r="20" spans="1:8" ht="35.1" customHeight="1" thickBot="1" x14ac:dyDescent="0.3">
      <c r="A20" s="28" t="s">
        <v>95</v>
      </c>
      <c r="B20" s="28"/>
      <c r="C20" s="28"/>
      <c r="D20" s="27" t="s">
        <v>63</v>
      </c>
      <c r="E20" s="27"/>
      <c r="F20" s="27"/>
      <c r="G20" s="9">
        <v>1268</v>
      </c>
      <c r="H20" s="10" t="str">
        <f t="shared" si="0"/>
        <v/>
      </c>
    </row>
    <row r="21" spans="1:8" ht="35.1" customHeight="1" thickBot="1" x14ac:dyDescent="0.3">
      <c r="A21" s="27" t="s">
        <v>96</v>
      </c>
      <c r="B21" s="27"/>
      <c r="C21" s="27"/>
      <c r="D21" s="27" t="s">
        <v>32</v>
      </c>
      <c r="E21" s="27"/>
      <c r="F21" s="27"/>
      <c r="G21" s="9">
        <v>2444</v>
      </c>
      <c r="H21" s="10" t="str">
        <f t="shared" si="0"/>
        <v/>
      </c>
    </row>
    <row r="22" spans="1:8" ht="35.1" customHeight="1" thickBot="1" x14ac:dyDescent="0.3">
      <c r="A22" s="27" t="s">
        <v>97</v>
      </c>
      <c r="B22" s="27"/>
      <c r="C22" s="27"/>
      <c r="D22" s="27" t="s">
        <v>18</v>
      </c>
      <c r="E22" s="27"/>
      <c r="F22" s="27"/>
      <c r="G22" s="9">
        <v>1519</v>
      </c>
      <c r="H22" s="10" t="str">
        <f t="shared" si="0"/>
        <v/>
      </c>
    </row>
    <row r="23" spans="1:8" ht="35.1" customHeight="1" thickBot="1" x14ac:dyDescent="0.3">
      <c r="A23" s="27" t="s">
        <v>98</v>
      </c>
      <c r="B23" s="27"/>
      <c r="C23" s="27"/>
      <c r="D23" s="28" t="s">
        <v>20</v>
      </c>
      <c r="E23" s="28"/>
      <c r="F23" s="28"/>
      <c r="G23" s="9">
        <v>3915</v>
      </c>
      <c r="H23" s="10" t="str">
        <f t="shared" si="0"/>
        <v/>
      </c>
    </row>
    <row r="24" spans="1:8" ht="35.1" customHeight="1" thickBot="1" x14ac:dyDescent="0.3">
      <c r="A24" s="28" t="s">
        <v>99</v>
      </c>
      <c r="B24" s="28"/>
      <c r="C24" s="28"/>
      <c r="D24" s="27" t="s">
        <v>26</v>
      </c>
      <c r="E24" s="27"/>
      <c r="F24" s="27"/>
      <c r="G24" s="9">
        <v>1422</v>
      </c>
      <c r="H24" s="10" t="str">
        <f t="shared" si="0"/>
        <v/>
      </c>
    </row>
    <row r="25" spans="1:8" ht="15" x14ac:dyDescent="0.25">
      <c r="A25" s="11"/>
    </row>
    <row r="26" spans="1:8" ht="15" x14ac:dyDescent="0.25">
      <c r="A26" s="14" t="s">
        <v>203</v>
      </c>
    </row>
  </sheetData>
  <mergeCells count="31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1:C21"/>
    <mergeCell ref="D21:F21"/>
    <mergeCell ref="A22:C22"/>
    <mergeCell ref="D22:F22"/>
    <mergeCell ref="A23:C23"/>
    <mergeCell ref="D23:F23"/>
  </mergeCells>
  <pageMargins left="0.56000000000000005" right="0.38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D971-BE87-41FA-A566-DE56939D28A5}">
  <dimension ref="A1:XEW24"/>
  <sheetViews>
    <sheetView zoomScaleNormal="100" workbookViewId="0">
      <selection activeCell="C11" sqref="C11:D11"/>
    </sheetView>
  </sheetViews>
  <sheetFormatPr defaultRowHeight="13.2" x14ac:dyDescent="0.25"/>
  <cols>
    <col min="2" max="2" width="11.77734375" customWidth="1"/>
    <col min="3" max="3" width="10.77734375" customWidth="1"/>
    <col min="4" max="4" width="9.77734375" customWidth="1"/>
    <col min="5" max="5" width="19.44140625" customWidth="1"/>
    <col min="6" max="6" width="14.777343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102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112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82201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49243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SUM(G17:G22)</f>
        <v>49081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162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0.59905597255507836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103</v>
      </c>
      <c r="B17" s="27"/>
      <c r="C17" s="27"/>
      <c r="D17" s="28" t="s">
        <v>104</v>
      </c>
      <c r="E17" s="28"/>
      <c r="F17" s="28"/>
      <c r="G17" s="22">
        <v>15659</v>
      </c>
      <c r="H17" s="10" t="str">
        <f>IF(G17&gt;=MAX($G$17:$G$22),"Elected","")</f>
        <v/>
      </c>
    </row>
    <row r="18" spans="1:8" ht="35.1" customHeight="1" thickBot="1" x14ac:dyDescent="0.3">
      <c r="A18" s="27" t="s">
        <v>105</v>
      </c>
      <c r="B18" s="27"/>
      <c r="C18" s="27"/>
      <c r="D18" s="27" t="s">
        <v>26</v>
      </c>
      <c r="E18" s="27"/>
      <c r="F18" s="27"/>
      <c r="G18" s="22">
        <v>11157</v>
      </c>
      <c r="H18" s="10" t="str">
        <f t="shared" ref="H18:H22" si="0">IF(G18&gt;=MAX($G$17:$G$22),"Elected","")</f>
        <v/>
      </c>
    </row>
    <row r="19" spans="1:8" ht="35.1" customHeight="1" thickBot="1" x14ac:dyDescent="0.3">
      <c r="A19" s="27" t="s">
        <v>106</v>
      </c>
      <c r="B19" s="27"/>
      <c r="C19" s="27"/>
      <c r="D19" s="28" t="s">
        <v>107</v>
      </c>
      <c r="E19" s="28"/>
      <c r="F19" s="28"/>
      <c r="G19" s="22">
        <v>433</v>
      </c>
      <c r="H19" s="10" t="str">
        <f t="shared" si="0"/>
        <v/>
      </c>
    </row>
    <row r="20" spans="1:8" ht="35.1" customHeight="1" thickBot="1" x14ac:dyDescent="0.3">
      <c r="A20" s="28" t="s">
        <v>108</v>
      </c>
      <c r="B20" s="28"/>
      <c r="C20" s="28"/>
      <c r="D20" s="27" t="s">
        <v>36</v>
      </c>
      <c r="E20" s="27"/>
      <c r="F20" s="27"/>
      <c r="G20" s="22">
        <v>18618</v>
      </c>
      <c r="H20" s="10"/>
    </row>
    <row r="21" spans="1:8" ht="35.1" customHeight="1" thickBot="1" x14ac:dyDescent="0.3">
      <c r="A21" s="27" t="s">
        <v>109</v>
      </c>
      <c r="B21" s="27"/>
      <c r="C21" s="27"/>
      <c r="D21" s="28" t="s">
        <v>110</v>
      </c>
      <c r="E21" s="28"/>
      <c r="F21" s="28"/>
      <c r="G21" s="22">
        <v>1028</v>
      </c>
      <c r="H21" s="10" t="str">
        <f t="shared" si="0"/>
        <v/>
      </c>
    </row>
    <row r="22" spans="1:8" ht="35.1" customHeight="1" thickBot="1" x14ac:dyDescent="0.3">
      <c r="A22" s="27" t="s">
        <v>111</v>
      </c>
      <c r="B22" s="27"/>
      <c r="C22" s="27"/>
      <c r="D22" s="27" t="s">
        <v>22</v>
      </c>
      <c r="E22" s="27"/>
      <c r="F22" s="27"/>
      <c r="G22" s="22">
        <v>2186</v>
      </c>
      <c r="H22" s="10" t="str">
        <f t="shared" si="0"/>
        <v/>
      </c>
    </row>
    <row r="23" spans="1:8" ht="15" x14ac:dyDescent="0.25">
      <c r="A23" s="11"/>
    </row>
    <row r="24" spans="1:8" ht="15" x14ac:dyDescent="0.25">
      <c r="A24" s="14" t="s">
        <v>203</v>
      </c>
    </row>
  </sheetData>
  <mergeCells count="27">
    <mergeCell ref="A10:B10"/>
    <mergeCell ref="C10:D10"/>
    <mergeCell ref="A5:C5"/>
    <mergeCell ref="D5:F5"/>
    <mergeCell ref="A7:C7"/>
    <mergeCell ref="A9:B9"/>
    <mergeCell ref="C9:D9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22:C22"/>
    <mergeCell ref="D22:F22"/>
    <mergeCell ref="A19:C19"/>
    <mergeCell ref="D19:F19"/>
    <mergeCell ref="A20:C20"/>
    <mergeCell ref="D20:F20"/>
    <mergeCell ref="A21:C21"/>
    <mergeCell ref="D21:F2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FAE0-D257-44FB-A1B6-6DE0331A1D87}">
  <dimension ref="A1:XEW26"/>
  <sheetViews>
    <sheetView zoomScaleNormal="100" workbookViewId="0">
      <selection activeCell="E12" sqref="E12"/>
    </sheetView>
  </sheetViews>
  <sheetFormatPr defaultRowHeight="13.2" x14ac:dyDescent="0.25"/>
  <cols>
    <col min="2" max="2" width="11.77734375" customWidth="1"/>
    <col min="3" max="3" width="14.77734375" customWidth="1"/>
    <col min="4" max="4" width="9.77734375" customWidth="1"/>
    <col min="5" max="5" width="19.44140625" customWidth="1"/>
    <col min="6" max="6" width="14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113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122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74000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45691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45445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246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0.61744594594594593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115</v>
      </c>
      <c r="B17" s="27"/>
      <c r="C17" s="27"/>
      <c r="D17" s="27" t="s">
        <v>26</v>
      </c>
      <c r="E17" s="27"/>
      <c r="F17" s="27"/>
      <c r="G17" s="9">
        <v>2269</v>
      </c>
      <c r="H17" s="10" t="str">
        <f>IF(G17&gt;=MAX($G$17:$G$24),"Elected","")</f>
        <v/>
      </c>
    </row>
    <row r="18" spans="1:8" ht="35.1" customHeight="1" thickBot="1" x14ac:dyDescent="0.3">
      <c r="A18" s="28" t="s">
        <v>116</v>
      </c>
      <c r="B18" s="28"/>
      <c r="C18" s="28"/>
      <c r="D18" s="28" t="s">
        <v>20</v>
      </c>
      <c r="E18" s="28"/>
      <c r="F18" s="28"/>
      <c r="G18" s="9">
        <v>9162</v>
      </c>
      <c r="H18" s="10" t="str">
        <f t="shared" ref="H18:H24" si="0">IF(G18&gt;=MAX($G$17:$G$24),"Elected","")</f>
        <v/>
      </c>
    </row>
    <row r="19" spans="1:8" ht="35.1" customHeight="1" thickBot="1" x14ac:dyDescent="0.3">
      <c r="A19" s="27" t="s">
        <v>117</v>
      </c>
      <c r="B19" s="27"/>
      <c r="C19" s="27"/>
      <c r="D19" s="27" t="s">
        <v>36</v>
      </c>
      <c r="E19" s="27"/>
      <c r="F19" s="27"/>
      <c r="G19" s="9">
        <v>2001</v>
      </c>
      <c r="H19" s="10" t="str">
        <f t="shared" si="0"/>
        <v/>
      </c>
    </row>
    <row r="20" spans="1:8" ht="35.1" customHeight="1" thickBot="1" x14ac:dyDescent="0.3">
      <c r="A20" s="27" t="s">
        <v>118</v>
      </c>
      <c r="B20" s="27"/>
      <c r="C20" s="27"/>
      <c r="D20" s="28" t="s">
        <v>52</v>
      </c>
      <c r="E20" s="28"/>
      <c r="F20" s="28"/>
      <c r="G20" s="9">
        <v>1047</v>
      </c>
      <c r="H20" s="10" t="str">
        <f t="shared" si="0"/>
        <v/>
      </c>
    </row>
    <row r="21" spans="1:8" ht="35.1" customHeight="1" thickBot="1" x14ac:dyDescent="0.3">
      <c r="A21" s="27" t="s">
        <v>119</v>
      </c>
      <c r="B21" s="27"/>
      <c r="C21" s="27"/>
      <c r="D21" s="28" t="s">
        <v>14</v>
      </c>
      <c r="E21" s="28"/>
      <c r="F21" s="28"/>
      <c r="G21" s="9">
        <v>3722</v>
      </c>
      <c r="H21" s="10" t="str">
        <f t="shared" si="0"/>
        <v/>
      </c>
    </row>
    <row r="22" spans="1:8" ht="35.1" customHeight="1" thickBot="1" x14ac:dyDescent="0.3">
      <c r="A22" s="27" t="s">
        <v>120</v>
      </c>
      <c r="B22" s="27"/>
      <c r="C22" s="27"/>
      <c r="D22" s="27" t="s">
        <v>18</v>
      </c>
      <c r="E22" s="27"/>
      <c r="F22" s="27"/>
      <c r="G22" s="9">
        <v>181</v>
      </c>
      <c r="H22" s="10" t="str">
        <f t="shared" si="0"/>
        <v/>
      </c>
    </row>
    <row r="23" spans="1:8" ht="35.1" customHeight="1" thickBot="1" x14ac:dyDescent="0.3">
      <c r="A23" s="27" t="s">
        <v>114</v>
      </c>
      <c r="B23" s="27"/>
      <c r="C23" s="27"/>
      <c r="D23" s="27" t="s">
        <v>34</v>
      </c>
      <c r="E23" s="27"/>
      <c r="F23" s="27"/>
      <c r="G23" s="9">
        <v>24085</v>
      </c>
      <c r="H23" s="10"/>
    </row>
    <row r="24" spans="1:8" ht="35.1" customHeight="1" thickBot="1" x14ac:dyDescent="0.3">
      <c r="A24" s="27" t="s">
        <v>121</v>
      </c>
      <c r="B24" s="27"/>
      <c r="C24" s="27"/>
      <c r="D24" s="27" t="s">
        <v>22</v>
      </c>
      <c r="E24" s="27"/>
      <c r="F24" s="27"/>
      <c r="G24" s="9">
        <v>2978</v>
      </c>
      <c r="H24" s="10" t="str">
        <f t="shared" si="0"/>
        <v/>
      </c>
    </row>
    <row r="25" spans="1:8" ht="15" x14ac:dyDescent="0.25">
      <c r="A25" s="11"/>
    </row>
    <row r="26" spans="1:8" ht="15" x14ac:dyDescent="0.25">
      <c r="A26" s="14" t="s">
        <v>203</v>
      </c>
    </row>
  </sheetData>
  <mergeCells count="31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1:C21"/>
    <mergeCell ref="D21:F21"/>
    <mergeCell ref="A22:C22"/>
    <mergeCell ref="D22:F22"/>
    <mergeCell ref="A23:C23"/>
    <mergeCell ref="D23:F23"/>
  </mergeCells>
  <pageMargins left="0.56000000000000005" right="0.21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6AEDF-ACF9-44FA-ADC4-9D8D80BECD6E}">
  <dimension ref="A1:XEW26"/>
  <sheetViews>
    <sheetView zoomScaleNormal="100" workbookViewId="0">
      <selection activeCell="E12" sqref="E12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180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189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78244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46236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45942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294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0.59092070957517506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181</v>
      </c>
      <c r="B17" s="27"/>
      <c r="C17" s="27"/>
      <c r="D17" s="28" t="s">
        <v>14</v>
      </c>
      <c r="E17" s="28"/>
      <c r="F17" s="28"/>
      <c r="G17" s="9">
        <v>6806</v>
      </c>
      <c r="H17" s="10" t="str">
        <f>IF(G17&gt;=MAX($G$17:$G$24),"Elected","")</f>
        <v/>
      </c>
    </row>
    <row r="18" spans="1:8" ht="35.1" customHeight="1" thickBot="1" x14ac:dyDescent="0.3">
      <c r="A18" s="27" t="s">
        <v>182</v>
      </c>
      <c r="B18" s="27"/>
      <c r="C18" s="27"/>
      <c r="D18" s="27" t="s">
        <v>34</v>
      </c>
      <c r="E18" s="27"/>
      <c r="F18" s="27"/>
      <c r="G18" s="9">
        <v>22299</v>
      </c>
      <c r="H18" s="10"/>
    </row>
    <row r="19" spans="1:8" ht="35.1" customHeight="1" thickBot="1" x14ac:dyDescent="0.3">
      <c r="A19" s="27" t="s">
        <v>183</v>
      </c>
      <c r="B19" s="27"/>
      <c r="C19" s="27"/>
      <c r="D19" s="27" t="s">
        <v>26</v>
      </c>
      <c r="E19" s="27"/>
      <c r="F19" s="27"/>
      <c r="G19" s="9">
        <v>3175</v>
      </c>
      <c r="H19" s="10" t="str">
        <f t="shared" ref="H19:H24" si="0">IF(G19&gt;=MAX($G$17:$G$24),"Elected","")</f>
        <v/>
      </c>
    </row>
    <row r="20" spans="1:8" ht="35.1" customHeight="1" thickBot="1" x14ac:dyDescent="0.3">
      <c r="A20" s="27" t="s">
        <v>184</v>
      </c>
      <c r="B20" s="27"/>
      <c r="C20" s="27"/>
      <c r="D20" s="27" t="s">
        <v>22</v>
      </c>
      <c r="E20" s="27"/>
      <c r="F20" s="27"/>
      <c r="G20" s="9">
        <v>4099</v>
      </c>
      <c r="H20" s="10" t="str">
        <f t="shared" si="0"/>
        <v/>
      </c>
    </row>
    <row r="21" spans="1:8" ht="35.1" customHeight="1" thickBot="1" x14ac:dyDescent="0.3">
      <c r="A21" s="27" t="s">
        <v>185</v>
      </c>
      <c r="B21" s="27"/>
      <c r="C21" s="27"/>
      <c r="D21" s="28" t="s">
        <v>81</v>
      </c>
      <c r="E21" s="28"/>
      <c r="F21" s="28"/>
      <c r="G21" s="9">
        <v>83</v>
      </c>
      <c r="H21" s="10" t="str">
        <f t="shared" si="0"/>
        <v/>
      </c>
    </row>
    <row r="22" spans="1:8" ht="35.1" customHeight="1" thickBot="1" x14ac:dyDescent="0.3">
      <c r="A22" s="27" t="s">
        <v>186</v>
      </c>
      <c r="B22" s="27"/>
      <c r="C22" s="27"/>
      <c r="D22" s="28" t="s">
        <v>52</v>
      </c>
      <c r="E22" s="28"/>
      <c r="F22" s="28"/>
      <c r="G22" s="9">
        <v>888</v>
      </c>
      <c r="H22" s="10" t="str">
        <f t="shared" si="0"/>
        <v/>
      </c>
    </row>
    <row r="23" spans="1:8" ht="35.1" customHeight="1" thickBot="1" x14ac:dyDescent="0.3">
      <c r="A23" s="27" t="s">
        <v>187</v>
      </c>
      <c r="B23" s="27"/>
      <c r="C23" s="27"/>
      <c r="D23" s="28" t="s">
        <v>20</v>
      </c>
      <c r="E23" s="28"/>
      <c r="F23" s="28"/>
      <c r="G23" s="9">
        <v>5900</v>
      </c>
      <c r="H23" s="10" t="str">
        <f t="shared" si="0"/>
        <v/>
      </c>
    </row>
    <row r="24" spans="1:8" ht="35.1" customHeight="1" thickBot="1" x14ac:dyDescent="0.3">
      <c r="A24" s="27" t="s">
        <v>188</v>
      </c>
      <c r="B24" s="27"/>
      <c r="C24" s="27"/>
      <c r="D24" s="27" t="s">
        <v>36</v>
      </c>
      <c r="E24" s="27"/>
      <c r="F24" s="27"/>
      <c r="G24" s="9">
        <v>2692</v>
      </c>
      <c r="H24" s="10" t="str">
        <f t="shared" si="0"/>
        <v/>
      </c>
    </row>
    <row r="25" spans="1:8" ht="15" x14ac:dyDescent="0.25">
      <c r="A25" s="11"/>
    </row>
    <row r="26" spans="1:8" ht="15" x14ac:dyDescent="0.25">
      <c r="A26" s="14" t="s">
        <v>203</v>
      </c>
    </row>
  </sheetData>
  <mergeCells count="31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1:C21"/>
    <mergeCell ref="D21:F21"/>
    <mergeCell ref="A22:C22"/>
    <mergeCell ref="D22:F22"/>
    <mergeCell ref="A23:C23"/>
    <mergeCell ref="D23:F23"/>
  </mergeCells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E7BA-20FD-4FA8-9945-AA78DCBCD4B4}">
  <sheetPr>
    <pageSetUpPr fitToPage="1"/>
  </sheetPr>
  <dimension ref="A1:XEW26"/>
  <sheetViews>
    <sheetView zoomScaleNormal="100" workbookViewId="0">
      <selection activeCell="E11" sqref="E11"/>
    </sheetView>
  </sheetViews>
  <sheetFormatPr defaultRowHeight="13.2" x14ac:dyDescent="0.25"/>
  <cols>
    <col min="2" max="2" width="11.77734375" customWidth="1"/>
    <col min="3" max="3" width="13.44140625" customWidth="1"/>
    <col min="4" max="4" width="9.77734375" customWidth="1"/>
    <col min="5" max="5" width="19.44140625" customWidth="1"/>
    <col min="6" max="6" width="15.5546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123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124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74697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41361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41185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176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0.5537170167476605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125</v>
      </c>
      <c r="B17" s="27"/>
      <c r="C17" s="27"/>
      <c r="D17" s="27" t="s">
        <v>22</v>
      </c>
      <c r="E17" s="27"/>
      <c r="F17" s="27"/>
      <c r="G17" s="9">
        <v>11642</v>
      </c>
      <c r="H17" s="10"/>
    </row>
    <row r="18" spans="1:8" ht="35.1" customHeight="1" thickBot="1" x14ac:dyDescent="0.3">
      <c r="A18" s="27" t="s">
        <v>126</v>
      </c>
      <c r="B18" s="27"/>
      <c r="C18" s="27"/>
      <c r="D18" s="38" t="s">
        <v>14</v>
      </c>
      <c r="E18" s="39"/>
      <c r="F18" s="40"/>
      <c r="G18" s="9">
        <v>1661</v>
      </c>
      <c r="H18" s="10" t="str">
        <f t="shared" ref="H18:H24" si="0">IF(G18&gt;=MAX($G$17:$G$24),"Elected","")</f>
        <v/>
      </c>
    </row>
    <row r="19" spans="1:8" ht="35.1" customHeight="1" thickBot="1" x14ac:dyDescent="0.3">
      <c r="A19" s="27" t="s">
        <v>127</v>
      </c>
      <c r="B19" s="27"/>
      <c r="C19" s="27"/>
      <c r="D19" s="27" t="s">
        <v>34</v>
      </c>
      <c r="E19" s="27"/>
      <c r="F19" s="27"/>
      <c r="G19" s="9">
        <v>7714</v>
      </c>
      <c r="H19" s="10" t="str">
        <f t="shared" si="0"/>
        <v/>
      </c>
    </row>
    <row r="20" spans="1:8" ht="35.1" customHeight="1" thickBot="1" x14ac:dyDescent="0.3">
      <c r="A20" s="28" t="s">
        <v>128</v>
      </c>
      <c r="B20" s="28"/>
      <c r="C20" s="28"/>
      <c r="D20" s="28" t="s">
        <v>52</v>
      </c>
      <c r="E20" s="28"/>
      <c r="F20" s="28"/>
      <c r="G20" s="9">
        <v>451</v>
      </c>
      <c r="H20" s="10" t="str">
        <f t="shared" si="0"/>
        <v/>
      </c>
    </row>
    <row r="21" spans="1:8" ht="35.1" customHeight="1" thickBot="1" x14ac:dyDescent="0.3">
      <c r="A21" s="27" t="s">
        <v>129</v>
      </c>
      <c r="B21" s="27"/>
      <c r="C21" s="27"/>
      <c r="D21" s="27" t="s">
        <v>26</v>
      </c>
      <c r="E21" s="27"/>
      <c r="F21" s="27"/>
      <c r="G21" s="9">
        <v>3901</v>
      </c>
      <c r="H21" s="10" t="str">
        <f t="shared" si="0"/>
        <v/>
      </c>
    </row>
    <row r="22" spans="1:8" ht="35.1" customHeight="1" thickBot="1" x14ac:dyDescent="0.3">
      <c r="A22" s="27" t="s">
        <v>130</v>
      </c>
      <c r="B22" s="27"/>
      <c r="C22" s="27"/>
      <c r="D22" s="27" t="s">
        <v>18</v>
      </c>
      <c r="E22" s="27"/>
      <c r="F22" s="27"/>
      <c r="G22" s="9">
        <v>136</v>
      </c>
      <c r="H22" s="10" t="str">
        <f t="shared" si="0"/>
        <v/>
      </c>
    </row>
    <row r="23" spans="1:8" ht="35.1" customHeight="1" thickBot="1" x14ac:dyDescent="0.3">
      <c r="A23" s="27" t="s">
        <v>131</v>
      </c>
      <c r="B23" s="27"/>
      <c r="C23" s="27"/>
      <c r="D23" s="27" t="s">
        <v>36</v>
      </c>
      <c r="E23" s="27"/>
      <c r="F23" s="27"/>
      <c r="G23" s="9">
        <v>4488</v>
      </c>
      <c r="H23" s="10" t="str">
        <f t="shared" si="0"/>
        <v/>
      </c>
    </row>
    <row r="24" spans="1:8" ht="35.1" customHeight="1" thickBot="1" x14ac:dyDescent="0.3">
      <c r="A24" s="28" t="s">
        <v>132</v>
      </c>
      <c r="B24" s="28"/>
      <c r="C24" s="28"/>
      <c r="D24" s="28" t="s">
        <v>20</v>
      </c>
      <c r="E24" s="28"/>
      <c r="F24" s="28"/>
      <c r="G24" s="9">
        <v>11192</v>
      </c>
      <c r="H24" s="10" t="str">
        <f t="shared" si="0"/>
        <v/>
      </c>
    </row>
    <row r="25" spans="1:8" ht="15" x14ac:dyDescent="0.25">
      <c r="A25" s="11"/>
    </row>
    <row r="26" spans="1:8" ht="15" x14ac:dyDescent="0.25">
      <c r="A26" s="14" t="s">
        <v>203</v>
      </c>
    </row>
  </sheetData>
  <mergeCells count="31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1:C21"/>
    <mergeCell ref="D21:F21"/>
    <mergeCell ref="A22:C22"/>
    <mergeCell ref="D22:F22"/>
    <mergeCell ref="A23:C23"/>
    <mergeCell ref="D23:F23"/>
  </mergeCells>
  <pageMargins left="0.47244094488188981" right="0.11811023622047245" top="0.74803149606299213" bottom="0.74803149606299213" header="0.31496062992125984" footer="0.31496062992125984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9DB0-400F-4956-97DE-BB1D2EE8268A}">
  <dimension ref="A1:XEW24"/>
  <sheetViews>
    <sheetView topLeftCell="A2" zoomScaleNormal="100" workbookViewId="0">
      <selection activeCell="H14" sqref="H14"/>
    </sheetView>
  </sheetViews>
  <sheetFormatPr defaultRowHeight="13.2" x14ac:dyDescent="0.25"/>
  <cols>
    <col min="2" max="2" width="11.77734375" customWidth="1"/>
    <col min="3" max="3" width="12.21875" customWidth="1"/>
    <col min="4" max="4" width="9.77734375" customWidth="1"/>
    <col min="5" max="5" width="19.44140625" customWidth="1"/>
    <col min="6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133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140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73885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43464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SUM(G17:G22)</f>
        <v>43296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168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0.58826554781078699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135</v>
      </c>
      <c r="B17" s="27"/>
      <c r="C17" s="27"/>
      <c r="D17" s="27" t="s">
        <v>18</v>
      </c>
      <c r="E17" s="27"/>
      <c r="F17" s="27"/>
      <c r="G17" s="9">
        <v>117</v>
      </c>
      <c r="H17" s="10" t="str">
        <f>IF(G17&gt;=MAX($G$17:$G$22),"Elected","")</f>
        <v/>
      </c>
    </row>
    <row r="18" spans="1:8" ht="35.1" customHeight="1" thickBot="1" x14ac:dyDescent="0.3">
      <c r="A18" s="27" t="s">
        <v>136</v>
      </c>
      <c r="B18" s="27"/>
      <c r="C18" s="27"/>
      <c r="D18" s="27" t="s">
        <v>26</v>
      </c>
      <c r="E18" s="27"/>
      <c r="F18" s="27"/>
      <c r="G18" s="9">
        <v>6754</v>
      </c>
      <c r="H18" s="10" t="str">
        <f t="shared" ref="H18:H22" si="0">IF(G18&gt;=MAX($G$17:$G$22),"Elected","")</f>
        <v/>
      </c>
    </row>
    <row r="19" spans="1:8" ht="35.1" customHeight="1" thickBot="1" x14ac:dyDescent="0.3">
      <c r="A19" s="27" t="s">
        <v>134</v>
      </c>
      <c r="B19" s="27"/>
      <c r="C19" s="27"/>
      <c r="D19" s="27" t="s">
        <v>18</v>
      </c>
      <c r="E19" s="27"/>
      <c r="F19" s="27"/>
      <c r="G19" s="9">
        <v>20913</v>
      </c>
      <c r="H19" s="10"/>
    </row>
    <row r="20" spans="1:8" ht="35.1" customHeight="1" thickBot="1" x14ac:dyDescent="0.3">
      <c r="A20" s="28" t="s">
        <v>137</v>
      </c>
      <c r="B20" s="28"/>
      <c r="C20" s="28"/>
      <c r="D20" s="27" t="s">
        <v>36</v>
      </c>
      <c r="E20" s="27"/>
      <c r="F20" s="27"/>
      <c r="G20" s="9">
        <v>13608</v>
      </c>
      <c r="H20" s="10" t="str">
        <f t="shared" si="0"/>
        <v/>
      </c>
    </row>
    <row r="21" spans="1:8" ht="35.1" customHeight="1" thickBot="1" x14ac:dyDescent="0.3">
      <c r="A21" s="27" t="s">
        <v>138</v>
      </c>
      <c r="B21" s="27"/>
      <c r="C21" s="27"/>
      <c r="D21" s="28" t="s">
        <v>24</v>
      </c>
      <c r="E21" s="28"/>
      <c r="F21" s="28"/>
      <c r="G21" s="9">
        <v>1247</v>
      </c>
      <c r="H21" s="10" t="str">
        <f t="shared" si="0"/>
        <v/>
      </c>
    </row>
    <row r="22" spans="1:8" ht="35.1" customHeight="1" thickBot="1" x14ac:dyDescent="0.3">
      <c r="A22" s="27" t="s">
        <v>139</v>
      </c>
      <c r="B22" s="27"/>
      <c r="C22" s="27"/>
      <c r="D22" s="28" t="s">
        <v>14</v>
      </c>
      <c r="E22" s="28"/>
      <c r="F22" s="28"/>
      <c r="G22" s="9">
        <v>657</v>
      </c>
      <c r="H22" s="10" t="str">
        <f t="shared" si="0"/>
        <v/>
      </c>
    </row>
    <row r="23" spans="1:8" ht="15" x14ac:dyDescent="0.25">
      <c r="A23" s="11"/>
    </row>
    <row r="24" spans="1:8" ht="15" x14ac:dyDescent="0.25">
      <c r="A24" s="14" t="s">
        <v>203</v>
      </c>
    </row>
  </sheetData>
  <mergeCells count="27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21:C21"/>
    <mergeCell ref="D21:F21"/>
    <mergeCell ref="A22:C22"/>
    <mergeCell ref="D22:F22"/>
    <mergeCell ref="A18:C18"/>
    <mergeCell ref="D18:F18"/>
    <mergeCell ref="A19:C19"/>
    <mergeCell ref="D19:F19"/>
    <mergeCell ref="A20:C20"/>
    <mergeCell ref="D20:F20"/>
  </mergeCells>
  <pageMargins left="0.7" right="0.11" top="0.75" bottom="0.75" header="0.3" footer="0.3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41CE-CAFF-41B3-928B-8955293B13B1}">
  <dimension ref="A1:XEW26"/>
  <sheetViews>
    <sheetView zoomScaleNormal="100" workbookViewId="0">
      <selection activeCell="E7" sqref="E7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141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142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77058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43089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42908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181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0.5591762049365413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143</v>
      </c>
      <c r="B17" s="27"/>
      <c r="C17" s="27"/>
      <c r="D17" s="27" t="s">
        <v>63</v>
      </c>
      <c r="E17" s="27"/>
      <c r="F17" s="27"/>
      <c r="G17" s="9">
        <v>4574</v>
      </c>
      <c r="H17" s="10" t="str">
        <f>IF(G17&gt;=MAX($G$17:$G$24),"Elected","")</f>
        <v/>
      </c>
    </row>
    <row r="18" spans="1:8" ht="35.1" customHeight="1" thickBot="1" x14ac:dyDescent="0.3">
      <c r="A18" s="27" t="s">
        <v>144</v>
      </c>
      <c r="B18" s="27"/>
      <c r="C18" s="27"/>
      <c r="D18" s="28" t="s">
        <v>20</v>
      </c>
      <c r="E18" s="28"/>
      <c r="F18" s="28"/>
      <c r="G18" s="9">
        <v>8799</v>
      </c>
      <c r="H18" s="10" t="str">
        <f t="shared" ref="H18:H24" si="0">IF(G18&gt;=MAX($G$17:$G$24),"Elected","")</f>
        <v/>
      </c>
    </row>
    <row r="19" spans="1:8" ht="35.1" customHeight="1" thickBot="1" x14ac:dyDescent="0.3">
      <c r="A19" s="27" t="s">
        <v>145</v>
      </c>
      <c r="B19" s="27"/>
      <c r="C19" s="27"/>
      <c r="D19" s="27" t="s">
        <v>34</v>
      </c>
      <c r="E19" s="27"/>
      <c r="F19" s="27"/>
      <c r="G19" s="9">
        <v>8034</v>
      </c>
      <c r="H19" s="10" t="str">
        <f t="shared" si="0"/>
        <v/>
      </c>
    </row>
    <row r="20" spans="1:8" ht="35.1" customHeight="1" thickBot="1" x14ac:dyDescent="0.3">
      <c r="A20" s="27" t="s">
        <v>146</v>
      </c>
      <c r="B20" s="27"/>
      <c r="C20" s="27"/>
      <c r="D20" s="27" t="s">
        <v>22</v>
      </c>
      <c r="E20" s="27"/>
      <c r="F20" s="27"/>
      <c r="G20" s="9">
        <v>2693</v>
      </c>
      <c r="H20" s="10" t="str">
        <f t="shared" si="0"/>
        <v/>
      </c>
    </row>
    <row r="21" spans="1:8" ht="35.1" customHeight="1" thickBot="1" x14ac:dyDescent="0.3">
      <c r="A21" s="27" t="s">
        <v>147</v>
      </c>
      <c r="B21" s="27"/>
      <c r="C21" s="27"/>
      <c r="D21" s="28" t="s">
        <v>14</v>
      </c>
      <c r="E21" s="28"/>
      <c r="F21" s="28"/>
      <c r="G21" s="9">
        <v>1589</v>
      </c>
      <c r="H21" s="10" t="str">
        <f t="shared" si="0"/>
        <v/>
      </c>
    </row>
    <row r="22" spans="1:8" ht="35.1" customHeight="1" thickBot="1" x14ac:dyDescent="0.3">
      <c r="A22" s="27" t="s">
        <v>148</v>
      </c>
      <c r="B22" s="27"/>
      <c r="C22" s="27"/>
      <c r="D22" s="28" t="s">
        <v>52</v>
      </c>
      <c r="E22" s="28"/>
      <c r="F22" s="28"/>
      <c r="G22" s="9">
        <v>367</v>
      </c>
      <c r="H22" s="10" t="str">
        <f t="shared" si="0"/>
        <v/>
      </c>
    </row>
    <row r="23" spans="1:8" ht="35.1" customHeight="1" thickBot="1" x14ac:dyDescent="0.3">
      <c r="A23" s="27" t="s">
        <v>149</v>
      </c>
      <c r="B23" s="27"/>
      <c r="C23" s="27"/>
      <c r="D23" s="27" t="s">
        <v>26</v>
      </c>
      <c r="E23" s="27"/>
      <c r="F23" s="27"/>
      <c r="G23" s="9">
        <v>16311</v>
      </c>
      <c r="H23" s="10"/>
    </row>
    <row r="24" spans="1:8" ht="35.1" customHeight="1" thickBot="1" x14ac:dyDescent="0.3">
      <c r="A24" s="27" t="s">
        <v>150</v>
      </c>
      <c r="B24" s="27"/>
      <c r="C24" s="27"/>
      <c r="D24" s="28" t="s">
        <v>24</v>
      </c>
      <c r="E24" s="28"/>
      <c r="F24" s="28"/>
      <c r="G24" s="9">
        <v>541</v>
      </c>
      <c r="H24" s="10" t="str">
        <f t="shared" si="0"/>
        <v/>
      </c>
    </row>
    <row r="25" spans="1:8" ht="15" x14ac:dyDescent="0.25">
      <c r="A25" s="11"/>
    </row>
    <row r="26" spans="1:8" ht="15" x14ac:dyDescent="0.25">
      <c r="A26" s="14" t="s">
        <v>203</v>
      </c>
    </row>
  </sheetData>
  <mergeCells count="31">
    <mergeCell ref="A10:B10"/>
    <mergeCell ref="C10:D10"/>
    <mergeCell ref="A5:C5"/>
    <mergeCell ref="D5:F5"/>
    <mergeCell ref="A7:C7"/>
    <mergeCell ref="A9:B9"/>
    <mergeCell ref="C9:D9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</mergeCells>
  <pageMargins left="0.7" right="0.09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4523-3504-4A4D-892E-FA06268E5452}">
  <dimension ref="A1:XEW27"/>
  <sheetViews>
    <sheetView zoomScaleNormal="100" workbookViewId="0">
      <selection activeCell="F13" sqref="F13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190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201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76248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45472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SUM(G17:G25)</f>
        <v>45243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228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0.59636974084566152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191</v>
      </c>
      <c r="B17" s="27"/>
      <c r="C17" s="27"/>
      <c r="D17" s="28" t="s">
        <v>20</v>
      </c>
      <c r="E17" s="28"/>
      <c r="F17" s="28"/>
      <c r="G17" s="9">
        <v>7349</v>
      </c>
      <c r="H17" s="10" t="str">
        <f>IF(G17&gt;=MAX($G$17:$G$25),"Elected","")</f>
        <v/>
      </c>
    </row>
    <row r="18" spans="1:8" ht="35.1" customHeight="1" thickBot="1" x14ac:dyDescent="0.3">
      <c r="A18" s="27" t="s">
        <v>192</v>
      </c>
      <c r="B18" s="27"/>
      <c r="C18" s="27"/>
      <c r="D18" s="27" t="s">
        <v>34</v>
      </c>
      <c r="E18" s="27"/>
      <c r="F18" s="27"/>
      <c r="G18" s="9">
        <v>19698</v>
      </c>
      <c r="H18" s="10"/>
    </row>
    <row r="19" spans="1:8" ht="35.1" customHeight="1" thickBot="1" x14ac:dyDescent="0.3">
      <c r="A19" s="27" t="s">
        <v>193</v>
      </c>
      <c r="B19" s="27"/>
      <c r="C19" s="27"/>
      <c r="D19" s="28" t="s">
        <v>194</v>
      </c>
      <c r="E19" s="28"/>
      <c r="F19" s="28"/>
      <c r="G19" s="9">
        <v>797</v>
      </c>
      <c r="H19" s="10" t="str">
        <f t="shared" ref="H19:H25" si="0">IF(G19&gt;=MAX($G$17:$G$25),"Elected","")</f>
        <v/>
      </c>
    </row>
    <row r="20" spans="1:8" ht="35.1" customHeight="1" thickBot="1" x14ac:dyDescent="0.3">
      <c r="A20" s="27" t="s">
        <v>195</v>
      </c>
      <c r="B20" s="27"/>
      <c r="C20" s="27"/>
      <c r="D20" s="28" t="s">
        <v>14</v>
      </c>
      <c r="E20" s="28"/>
      <c r="F20" s="28"/>
      <c r="G20" s="9">
        <v>10418</v>
      </c>
      <c r="H20" s="10" t="str">
        <f t="shared" si="0"/>
        <v/>
      </c>
    </row>
    <row r="21" spans="1:8" ht="35.1" customHeight="1" thickBot="1" x14ac:dyDescent="0.3">
      <c r="A21" s="27" t="s">
        <v>196</v>
      </c>
      <c r="B21" s="27"/>
      <c r="C21" s="27"/>
      <c r="D21" s="27" t="s">
        <v>63</v>
      </c>
      <c r="E21" s="27"/>
      <c r="F21" s="27"/>
      <c r="G21" s="9">
        <v>3187</v>
      </c>
      <c r="H21" s="10" t="str">
        <f t="shared" si="0"/>
        <v/>
      </c>
    </row>
    <row r="22" spans="1:8" ht="35.1" customHeight="1" thickBot="1" x14ac:dyDescent="0.3">
      <c r="A22" s="27" t="s">
        <v>197</v>
      </c>
      <c r="B22" s="27"/>
      <c r="C22" s="27"/>
      <c r="D22" s="27" t="s">
        <v>26</v>
      </c>
      <c r="E22" s="27"/>
      <c r="F22" s="27"/>
      <c r="G22" s="9">
        <v>1411</v>
      </c>
      <c r="H22" s="10" t="str">
        <f t="shared" si="0"/>
        <v/>
      </c>
    </row>
    <row r="23" spans="1:8" ht="35.1" customHeight="1" thickBot="1" x14ac:dyDescent="0.3">
      <c r="A23" s="27" t="s">
        <v>198</v>
      </c>
      <c r="B23" s="27"/>
      <c r="C23" s="27"/>
      <c r="D23" s="28" t="s">
        <v>24</v>
      </c>
      <c r="E23" s="28"/>
      <c r="F23" s="28"/>
      <c r="G23" s="9">
        <v>444</v>
      </c>
      <c r="H23" s="10" t="str">
        <f t="shared" si="0"/>
        <v/>
      </c>
    </row>
    <row r="24" spans="1:8" ht="35.1" customHeight="1" thickBot="1" x14ac:dyDescent="0.3">
      <c r="A24" s="27" t="s">
        <v>199</v>
      </c>
      <c r="B24" s="27"/>
      <c r="C24" s="27"/>
      <c r="D24" s="28" t="s">
        <v>22</v>
      </c>
      <c r="E24" s="28"/>
      <c r="F24" s="28"/>
      <c r="G24" s="9">
        <v>1893</v>
      </c>
      <c r="H24" s="10" t="str">
        <f t="shared" si="0"/>
        <v/>
      </c>
    </row>
    <row r="25" spans="1:8" ht="35.1" customHeight="1" thickBot="1" x14ac:dyDescent="0.3">
      <c r="A25" s="27" t="s">
        <v>200</v>
      </c>
      <c r="B25" s="27"/>
      <c r="C25" s="27"/>
      <c r="D25" s="28" t="s">
        <v>81</v>
      </c>
      <c r="E25" s="28"/>
      <c r="F25" s="28"/>
      <c r="G25" s="9">
        <v>46</v>
      </c>
      <c r="H25" s="10" t="str">
        <f t="shared" si="0"/>
        <v/>
      </c>
    </row>
    <row r="26" spans="1:8" ht="15" x14ac:dyDescent="0.25">
      <c r="A26" s="11"/>
    </row>
    <row r="27" spans="1:8" ht="15" x14ac:dyDescent="0.25">
      <c r="A27" s="14" t="s">
        <v>203</v>
      </c>
    </row>
  </sheetData>
  <mergeCells count="33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5:C25"/>
    <mergeCell ref="D25:F25"/>
    <mergeCell ref="A21:C21"/>
    <mergeCell ref="D21:F21"/>
    <mergeCell ref="A22:C22"/>
    <mergeCell ref="D22:F22"/>
    <mergeCell ref="A23:C23"/>
    <mergeCell ref="D23:F23"/>
  </mergeCells>
  <pageMargins left="0.7" right="0.11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1B69-6833-42A4-8427-AF154BA709A9}">
  <dimension ref="A1:XEW28"/>
  <sheetViews>
    <sheetView zoomScaleNormal="100" workbookViewId="0">
      <selection activeCell="E11" sqref="E11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151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162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74525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39046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SUM(G17:G26)</f>
        <v>38909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135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0.52393156658839313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152</v>
      </c>
      <c r="B17" s="27"/>
      <c r="C17" s="27"/>
      <c r="D17" s="28" t="s">
        <v>24</v>
      </c>
      <c r="E17" s="28"/>
      <c r="F17" s="28"/>
      <c r="G17" s="9">
        <v>703</v>
      </c>
      <c r="H17" s="10" t="str">
        <f>IF(G17&gt;=MAX($G$17:$G$26),"Elected","")</f>
        <v/>
      </c>
    </row>
    <row r="18" spans="1:8" ht="35.1" customHeight="1" thickBot="1" x14ac:dyDescent="0.3">
      <c r="A18" s="27" t="s">
        <v>153</v>
      </c>
      <c r="B18" s="27"/>
      <c r="C18" s="27"/>
      <c r="D18" s="27" t="s">
        <v>18</v>
      </c>
      <c r="E18" s="27"/>
      <c r="F18" s="27"/>
      <c r="G18" s="9">
        <v>157</v>
      </c>
      <c r="H18" s="10" t="str">
        <f t="shared" ref="H18:H26" si="0">IF(G18&gt;=MAX($G$17:$G$26),"Elected","")</f>
        <v/>
      </c>
    </row>
    <row r="19" spans="1:8" ht="35.1" customHeight="1" thickBot="1" x14ac:dyDescent="0.3">
      <c r="A19" s="27" t="s">
        <v>154</v>
      </c>
      <c r="B19" s="27"/>
      <c r="C19" s="27"/>
      <c r="D19" s="27" t="s">
        <v>18</v>
      </c>
      <c r="E19" s="27"/>
      <c r="F19" s="27"/>
      <c r="G19" s="9">
        <v>256</v>
      </c>
      <c r="H19" s="10" t="str">
        <f t="shared" si="0"/>
        <v/>
      </c>
    </row>
    <row r="20" spans="1:8" ht="35.1" customHeight="1" thickBot="1" x14ac:dyDescent="0.3">
      <c r="A20" s="27" t="s">
        <v>155</v>
      </c>
      <c r="B20" s="27"/>
      <c r="C20" s="27"/>
      <c r="D20" s="27" t="s">
        <v>36</v>
      </c>
      <c r="E20" s="27"/>
      <c r="F20" s="27"/>
      <c r="G20" s="9">
        <v>10428</v>
      </c>
      <c r="H20" s="10" t="str">
        <f t="shared" si="0"/>
        <v/>
      </c>
    </row>
    <row r="21" spans="1:8" ht="35.1" customHeight="1" thickBot="1" x14ac:dyDescent="0.3">
      <c r="A21" s="27" t="s">
        <v>156</v>
      </c>
      <c r="B21" s="27"/>
      <c r="C21" s="27"/>
      <c r="D21" s="28" t="s">
        <v>81</v>
      </c>
      <c r="E21" s="28"/>
      <c r="F21" s="28"/>
      <c r="G21" s="9">
        <v>146</v>
      </c>
      <c r="H21" s="10" t="str">
        <f t="shared" si="0"/>
        <v/>
      </c>
    </row>
    <row r="22" spans="1:8" ht="35.1" customHeight="1" thickBot="1" x14ac:dyDescent="0.3">
      <c r="A22" s="27" t="s">
        <v>157</v>
      </c>
      <c r="B22" s="27"/>
      <c r="C22" s="27"/>
      <c r="D22" s="27" t="s">
        <v>22</v>
      </c>
      <c r="E22" s="27"/>
      <c r="F22" s="27"/>
      <c r="G22" s="9">
        <v>3143</v>
      </c>
      <c r="H22" s="10" t="str">
        <f t="shared" si="0"/>
        <v/>
      </c>
    </row>
    <row r="23" spans="1:8" ht="35.1" customHeight="1" thickBot="1" x14ac:dyDescent="0.3">
      <c r="A23" s="27" t="s">
        <v>158</v>
      </c>
      <c r="B23" s="27"/>
      <c r="C23" s="27"/>
      <c r="D23" s="28" t="s">
        <v>14</v>
      </c>
      <c r="E23" s="28"/>
      <c r="F23" s="28"/>
      <c r="G23" s="9">
        <v>1783</v>
      </c>
      <c r="H23" s="10" t="str">
        <f t="shared" si="0"/>
        <v/>
      </c>
    </row>
    <row r="24" spans="1:8" ht="35.1" customHeight="1" thickBot="1" x14ac:dyDescent="0.3">
      <c r="A24" s="27" t="s">
        <v>159</v>
      </c>
      <c r="B24" s="27"/>
      <c r="C24" s="27"/>
      <c r="D24" s="27" t="s">
        <v>34</v>
      </c>
      <c r="E24" s="27"/>
      <c r="F24" s="27"/>
      <c r="G24" s="9">
        <v>2793</v>
      </c>
      <c r="H24" s="10" t="str">
        <f>IF(G24&gt;=MAX($G$17:$G$26),"Elected","")</f>
        <v/>
      </c>
    </row>
    <row r="25" spans="1:8" ht="35.1" customHeight="1" thickBot="1" x14ac:dyDescent="0.3">
      <c r="A25" s="27" t="s">
        <v>160</v>
      </c>
      <c r="B25" s="27"/>
      <c r="C25" s="27"/>
      <c r="D25" s="28" t="s">
        <v>20</v>
      </c>
      <c r="E25" s="28"/>
      <c r="F25" s="28"/>
      <c r="G25" s="9">
        <v>15559</v>
      </c>
      <c r="H25" s="10"/>
    </row>
    <row r="26" spans="1:8" ht="35.1" customHeight="1" thickBot="1" x14ac:dyDescent="0.3">
      <c r="A26" s="27" t="s">
        <v>161</v>
      </c>
      <c r="B26" s="27"/>
      <c r="C26" s="27"/>
      <c r="D26" s="27" t="s">
        <v>26</v>
      </c>
      <c r="E26" s="27"/>
      <c r="F26" s="27"/>
      <c r="G26" s="9">
        <v>3941</v>
      </c>
      <c r="H26" s="10" t="str">
        <f t="shared" si="0"/>
        <v/>
      </c>
    </row>
    <row r="27" spans="1:8" ht="15" x14ac:dyDescent="0.25">
      <c r="A27" s="11"/>
    </row>
    <row r="28" spans="1:8" ht="15" x14ac:dyDescent="0.25">
      <c r="A28" s="14" t="s">
        <v>203</v>
      </c>
    </row>
  </sheetData>
  <mergeCells count="35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</mergeCells>
  <pageMargins left="0.7" right="0.24" top="0.75" bottom="0.75" header="0.3" footer="0.3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DEED-5FBC-46B2-9E54-D88046B2C909}">
  <sheetPr>
    <pageSetUpPr fitToPage="1"/>
  </sheetPr>
  <dimension ref="A1:XEW23"/>
  <sheetViews>
    <sheetView zoomScaleNormal="100" workbookViewId="0">
      <selection activeCell="E11" sqref="E11"/>
    </sheetView>
  </sheetViews>
  <sheetFormatPr defaultRowHeight="13.2" x14ac:dyDescent="0.25"/>
  <cols>
    <col min="2" max="2" width="11.77734375" customWidth="1"/>
    <col min="3" max="3" width="8" customWidth="1"/>
    <col min="4" max="4" width="9.77734375" customWidth="1"/>
    <col min="5" max="5" width="19.44140625" customWidth="1"/>
    <col min="6" max="6" width="18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163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6" t="s">
        <v>169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81249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47595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SUM(G17:G21)</f>
        <v>47358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241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0.58579182513015549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164</v>
      </c>
      <c r="B17" s="27"/>
      <c r="C17" s="27"/>
      <c r="D17" s="27" t="s">
        <v>26</v>
      </c>
      <c r="E17" s="27"/>
      <c r="F17" s="27"/>
      <c r="G17" s="9">
        <v>3662</v>
      </c>
      <c r="H17" s="10" t="str">
        <f>IF(G17&gt;=MAX($G$17:$G$21),"Elected","")</f>
        <v/>
      </c>
    </row>
    <row r="18" spans="1:8" ht="35.1" customHeight="1" thickBot="1" x14ac:dyDescent="0.3">
      <c r="A18" s="27" t="s">
        <v>165</v>
      </c>
      <c r="B18" s="27"/>
      <c r="C18" s="27"/>
      <c r="D18" s="28" t="s">
        <v>20</v>
      </c>
      <c r="E18" s="28"/>
      <c r="F18" s="28"/>
      <c r="G18" s="9">
        <v>21642</v>
      </c>
      <c r="H18" s="10"/>
    </row>
    <row r="19" spans="1:8" ht="35.1" customHeight="1" thickBot="1" x14ac:dyDescent="0.3">
      <c r="A19" s="27" t="s">
        <v>166</v>
      </c>
      <c r="B19" s="27"/>
      <c r="C19" s="27"/>
      <c r="D19" s="27" t="s">
        <v>34</v>
      </c>
      <c r="E19" s="27"/>
      <c r="F19" s="27"/>
      <c r="G19" s="9">
        <v>14236</v>
      </c>
      <c r="H19" s="10" t="str">
        <f t="shared" ref="H19:H21" si="0">IF(G19&gt;=MAX($G$17:$G$21),"Elected","")</f>
        <v/>
      </c>
    </row>
    <row r="20" spans="1:8" ht="35.1" customHeight="1" thickBot="1" x14ac:dyDescent="0.3">
      <c r="A20" s="27" t="s">
        <v>167</v>
      </c>
      <c r="B20" s="27"/>
      <c r="C20" s="27"/>
      <c r="D20" s="28" t="s">
        <v>14</v>
      </c>
      <c r="E20" s="28"/>
      <c r="F20" s="28"/>
      <c r="G20" s="9">
        <v>1496</v>
      </c>
      <c r="H20" s="10" t="str">
        <f t="shared" si="0"/>
        <v/>
      </c>
    </row>
    <row r="21" spans="1:8" ht="35.1" customHeight="1" thickBot="1" x14ac:dyDescent="0.3">
      <c r="A21" s="27" t="s">
        <v>168</v>
      </c>
      <c r="B21" s="27"/>
      <c r="C21" s="27"/>
      <c r="D21" s="27" t="s">
        <v>36</v>
      </c>
      <c r="E21" s="27"/>
      <c r="F21" s="27"/>
      <c r="G21" s="9">
        <v>6322</v>
      </c>
      <c r="H21" s="10" t="str">
        <f t="shared" si="0"/>
        <v/>
      </c>
    </row>
    <row r="22" spans="1:8" ht="15" x14ac:dyDescent="0.25">
      <c r="A22" s="11"/>
    </row>
    <row r="23" spans="1:8" ht="15" x14ac:dyDescent="0.25">
      <c r="A23" s="14" t="s">
        <v>203</v>
      </c>
    </row>
  </sheetData>
  <mergeCells count="25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21:C21"/>
    <mergeCell ref="D21:F21"/>
    <mergeCell ref="A18:C18"/>
    <mergeCell ref="D18:F18"/>
    <mergeCell ref="A19:C19"/>
    <mergeCell ref="D19:F19"/>
    <mergeCell ref="A20:C20"/>
    <mergeCell ref="D20:F20"/>
  </mergeCells>
  <pageMargins left="0.7" right="0.7" top="0.75" bottom="0.75" header="0.3" footer="0.3"/>
  <pageSetup paperSize="9" scale="5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8D5A-3AAD-4183-A459-9BB37AD98765}">
  <dimension ref="A1:XEW26"/>
  <sheetViews>
    <sheetView zoomScale="90" zoomScaleNormal="90" workbookViewId="0">
      <selection activeCell="D5" sqref="D5:F5"/>
    </sheetView>
  </sheetViews>
  <sheetFormatPr defaultRowHeight="13.2" x14ac:dyDescent="0.25"/>
  <cols>
    <col min="2" max="2" width="11.77734375" customWidth="1"/>
    <col min="3" max="3" width="10.21875" customWidth="1"/>
    <col min="4" max="4" width="9.77734375" customWidth="1"/>
    <col min="5" max="5" width="19.44140625" customWidth="1"/>
    <col min="6" max="6" width="15.21875" customWidth="1"/>
    <col min="7" max="7" width="14.5546875" customWidth="1"/>
    <col min="8" max="8" width="20.77734375" customWidth="1"/>
  </cols>
  <sheetData>
    <row r="1" spans="1:16377" ht="30.6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6377" ht="15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pans="1:16377" ht="24.6" x14ac:dyDescent="0.25">
      <c r="A3" s="5" t="s">
        <v>1</v>
      </c>
    </row>
    <row r="4" spans="1:16377" ht="24.6" x14ac:dyDescent="0.25">
      <c r="A4" s="5"/>
    </row>
    <row r="5" spans="1:16377" ht="24.6" x14ac:dyDescent="0.25">
      <c r="A5" s="35" t="s">
        <v>2</v>
      </c>
      <c r="B5" s="35"/>
      <c r="C5" s="35"/>
      <c r="D5" s="35" t="s">
        <v>170</v>
      </c>
      <c r="E5" s="35"/>
      <c r="F5" s="35"/>
    </row>
    <row r="7" spans="1:16377" ht="17.399999999999999" x14ac:dyDescent="0.3">
      <c r="A7" s="36" t="s">
        <v>4</v>
      </c>
      <c r="B7" s="36"/>
      <c r="C7" s="36"/>
      <c r="D7" s="24" t="s">
        <v>179</v>
      </c>
    </row>
    <row r="8" spans="1:16377" ht="13.8" thickBot="1" x14ac:dyDescent="0.3"/>
    <row r="9" spans="1:16377" s="7" customFormat="1" ht="23.25" customHeight="1" thickBot="1" x14ac:dyDescent="0.3">
      <c r="A9" s="29" t="s">
        <v>6</v>
      </c>
      <c r="B9" s="29"/>
      <c r="C9" s="33">
        <v>74269</v>
      </c>
      <c r="D9" s="34"/>
    </row>
    <row r="10" spans="1:16377" s="7" customFormat="1" ht="23.25" customHeight="1" thickBot="1" x14ac:dyDescent="0.3">
      <c r="A10" s="29" t="s">
        <v>202</v>
      </c>
      <c r="B10" s="29"/>
      <c r="C10" s="33">
        <v>43965</v>
      </c>
      <c r="D10" s="34"/>
    </row>
    <row r="11" spans="1:16377" s="7" customFormat="1" ht="23.25" customHeight="1" thickBot="1" x14ac:dyDescent="0.3">
      <c r="A11" s="29" t="s">
        <v>8</v>
      </c>
      <c r="B11" s="29"/>
      <c r="C11" s="33">
        <f>SUM(G17:G24)</f>
        <v>43695</v>
      </c>
      <c r="D11" s="34"/>
    </row>
    <row r="12" spans="1:16377" s="7" customFormat="1" ht="23.25" customHeight="1" thickBot="1" x14ac:dyDescent="0.3">
      <c r="A12" s="29" t="s">
        <v>9</v>
      </c>
      <c r="B12" s="29"/>
      <c r="C12" s="33">
        <v>262</v>
      </c>
      <c r="D12" s="34"/>
    </row>
    <row r="13" spans="1:16377" s="7" customFormat="1" ht="23.25" customHeight="1" thickBot="1" x14ac:dyDescent="0.3">
      <c r="A13" s="29" t="s">
        <v>10</v>
      </c>
      <c r="B13" s="29"/>
      <c r="C13" s="30">
        <f>C10/C9</f>
        <v>0.59196973165115996</v>
      </c>
      <c r="D13" s="31"/>
    </row>
    <row r="15" spans="1:16377" ht="13.8" thickBot="1" x14ac:dyDescent="0.3"/>
    <row r="16" spans="1:16377" ht="32.25" customHeight="1" thickBot="1" x14ac:dyDescent="0.3">
      <c r="A16" s="32" t="s">
        <v>11</v>
      </c>
      <c r="B16" s="32"/>
      <c r="C16" s="32"/>
      <c r="D16" s="32" t="s">
        <v>12</v>
      </c>
      <c r="E16" s="32"/>
      <c r="F16" s="32"/>
      <c r="G16" s="8" t="s">
        <v>7</v>
      </c>
    </row>
    <row r="17" spans="1:8" ht="35.1" customHeight="1" thickBot="1" x14ac:dyDescent="0.3">
      <c r="A17" s="27" t="s">
        <v>171</v>
      </c>
      <c r="B17" s="27"/>
      <c r="C17" s="27"/>
      <c r="D17" s="27" t="s">
        <v>34</v>
      </c>
      <c r="E17" s="27"/>
      <c r="F17" s="27"/>
      <c r="G17" s="9">
        <v>22711</v>
      </c>
      <c r="H17" s="10"/>
    </row>
    <row r="18" spans="1:8" ht="35.1" customHeight="1" thickBot="1" x14ac:dyDescent="0.3">
      <c r="A18" s="27" t="s">
        <v>172</v>
      </c>
      <c r="B18" s="27"/>
      <c r="C18" s="27"/>
      <c r="D18" s="27" t="s">
        <v>26</v>
      </c>
      <c r="E18" s="27"/>
      <c r="F18" s="27"/>
      <c r="G18" s="9">
        <v>2683</v>
      </c>
      <c r="H18" s="10" t="str">
        <f t="shared" ref="H18:H24" si="0">IF(G18&gt;=MAX($G$17:$G$24),"Elected","")</f>
        <v/>
      </c>
    </row>
    <row r="19" spans="1:8" ht="35.1" customHeight="1" thickBot="1" x14ac:dyDescent="0.3">
      <c r="A19" s="27" t="s">
        <v>173</v>
      </c>
      <c r="B19" s="27"/>
      <c r="C19" s="27"/>
      <c r="D19" s="28" t="s">
        <v>20</v>
      </c>
      <c r="E19" s="28"/>
      <c r="F19" s="28"/>
      <c r="G19" s="9">
        <v>6794</v>
      </c>
      <c r="H19" s="10" t="str">
        <f t="shared" si="0"/>
        <v/>
      </c>
    </row>
    <row r="20" spans="1:8" ht="35.1" customHeight="1" thickBot="1" x14ac:dyDescent="0.3">
      <c r="A20" s="27" t="s">
        <v>174</v>
      </c>
      <c r="B20" s="27"/>
      <c r="C20" s="27"/>
      <c r="D20" s="27" t="s">
        <v>16</v>
      </c>
      <c r="E20" s="27"/>
      <c r="F20" s="27"/>
      <c r="G20" s="9">
        <v>2287</v>
      </c>
      <c r="H20" s="10" t="str">
        <f t="shared" si="0"/>
        <v/>
      </c>
    </row>
    <row r="21" spans="1:8" ht="35.1" customHeight="1" thickBot="1" x14ac:dyDescent="0.3">
      <c r="A21" s="27" t="s">
        <v>175</v>
      </c>
      <c r="B21" s="27"/>
      <c r="C21" s="27"/>
      <c r="D21" s="28" t="s">
        <v>52</v>
      </c>
      <c r="E21" s="28"/>
      <c r="F21" s="28"/>
      <c r="G21" s="9">
        <v>778</v>
      </c>
      <c r="H21" s="10" t="str">
        <f t="shared" si="0"/>
        <v/>
      </c>
    </row>
    <row r="22" spans="1:8" ht="35.1" customHeight="1" thickBot="1" x14ac:dyDescent="0.3">
      <c r="A22" s="28" t="s">
        <v>176</v>
      </c>
      <c r="B22" s="28"/>
      <c r="C22" s="28"/>
      <c r="D22" s="28" t="s">
        <v>81</v>
      </c>
      <c r="E22" s="28"/>
      <c r="F22" s="28"/>
      <c r="G22" s="9">
        <v>91</v>
      </c>
      <c r="H22" s="10" t="str">
        <f t="shared" si="0"/>
        <v/>
      </c>
    </row>
    <row r="23" spans="1:8" ht="35.1" customHeight="1" thickBot="1" x14ac:dyDescent="0.3">
      <c r="A23" s="27" t="s">
        <v>177</v>
      </c>
      <c r="B23" s="27"/>
      <c r="C23" s="27"/>
      <c r="D23" s="28" t="s">
        <v>14</v>
      </c>
      <c r="E23" s="28"/>
      <c r="F23" s="28"/>
      <c r="G23" s="9">
        <v>5821</v>
      </c>
      <c r="H23" s="10" t="str">
        <f t="shared" si="0"/>
        <v/>
      </c>
    </row>
    <row r="24" spans="1:8" ht="35.1" customHeight="1" thickBot="1" x14ac:dyDescent="0.3">
      <c r="A24" s="27" t="s">
        <v>178</v>
      </c>
      <c r="B24" s="27"/>
      <c r="C24" s="27"/>
      <c r="D24" s="27" t="s">
        <v>22</v>
      </c>
      <c r="E24" s="27"/>
      <c r="F24" s="27"/>
      <c r="G24" s="9">
        <v>2530</v>
      </c>
      <c r="H24" s="10" t="str">
        <f t="shared" si="0"/>
        <v/>
      </c>
    </row>
    <row r="25" spans="1:8" ht="15" x14ac:dyDescent="0.25">
      <c r="A25" s="11"/>
      <c r="G25" s="23"/>
    </row>
    <row r="26" spans="1:8" ht="15" x14ac:dyDescent="0.25">
      <c r="A26" s="14" t="s">
        <v>203</v>
      </c>
    </row>
  </sheetData>
  <mergeCells count="31">
    <mergeCell ref="A5:C5"/>
    <mergeCell ref="D5:F5"/>
    <mergeCell ref="A7:C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4:C24"/>
    <mergeCell ref="D24:F24"/>
    <mergeCell ref="A21:C21"/>
    <mergeCell ref="D21:F21"/>
    <mergeCell ref="A22:C22"/>
    <mergeCell ref="D22:F22"/>
    <mergeCell ref="A23:C23"/>
    <mergeCell ref="D23:F23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BE</vt:lpstr>
      <vt:lpstr>BN</vt:lpstr>
      <vt:lpstr>BS</vt:lpstr>
      <vt:lpstr>BW</vt:lpstr>
      <vt:lpstr>EA</vt:lpstr>
      <vt:lpstr>EL</vt:lpstr>
      <vt:lpstr>FST</vt:lpstr>
      <vt:lpstr>FY</vt:lpstr>
      <vt:lpstr>LV</vt:lpstr>
      <vt:lpstr>MU</vt:lpstr>
      <vt:lpstr>NYA</vt:lpstr>
      <vt:lpstr>NA</vt:lpstr>
      <vt:lpstr>ND</vt:lpstr>
      <vt:lpstr>SA</vt:lpstr>
      <vt:lpstr>SD</vt:lpstr>
      <vt:lpstr>ST</vt:lpstr>
      <vt:lpstr>UB</vt:lpstr>
      <vt:lpstr>WT</vt:lpstr>
      <vt:lpstr>BE!Print_Area</vt:lpstr>
      <vt:lpstr>BN!Print_Area</vt:lpstr>
      <vt:lpstr>BS!Print_Area</vt:lpstr>
      <vt:lpstr>BW!Print_Area</vt:lpstr>
      <vt:lpstr>EA!Print_Area</vt:lpstr>
      <vt:lpstr>EL!Print_Area</vt:lpstr>
      <vt:lpstr>FST!Print_Area</vt:lpstr>
      <vt:lpstr>FY!Print_Area</vt:lpstr>
      <vt:lpstr>LV!Print_Area</vt:lpstr>
      <vt:lpstr>MU!Print_Area</vt:lpstr>
      <vt:lpstr>NA!Print_Area</vt:lpstr>
      <vt:lpstr>ND!Print_Area</vt:lpstr>
      <vt:lpstr>NYA!Print_Area</vt:lpstr>
      <vt:lpstr>SA!Print_Area</vt:lpstr>
      <vt:lpstr>SD!Print_Area</vt:lpstr>
      <vt:lpstr>ST!Print_Area</vt:lpstr>
      <vt:lpstr>UB!Print_Area</vt:lpstr>
      <vt:lpstr>WT!Print_Area</vt:lpstr>
    </vt:vector>
  </TitlesOfParts>
  <Company>Electoral Office for Northern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2024-07-08T08:17:25Z</dcterms:created>
  <dcterms:modified xsi:type="dcterms:W3CDTF">2024-07-08T14:06:14Z</dcterms:modified>
</cp:coreProperties>
</file>